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830" yWindow="495" windowWidth="15225" windowHeight="11595" tabRatio="735"/>
  </bookViews>
  <sheets>
    <sheet name="Application Cover" sheetId="6" r:id="rId1"/>
    <sheet name="Rules and Information" sheetId="7" r:id="rId2"/>
    <sheet name="Data Input" sheetId="3" r:id="rId3"/>
    <sheet name="VFD Savings Calc" sheetId="4" state="hidden" r:id="rId4"/>
    <sheet name="Payment Request" sheetId="5" state="hidden" r:id="rId5"/>
    <sheet name="TRM" sheetId="8" state="hidden" r:id="rId6"/>
  </sheets>
  <definedNames>
    <definedName name="_xlnm.Print_Area" localSheetId="0">'Application Cover'!$A$1:$J$39</definedName>
    <definedName name="_xlnm.Print_Area" localSheetId="2">'Data Input'!$A$1:$K$52</definedName>
    <definedName name="_xlnm.Print_Area" localSheetId="4">'Payment Request'!$A$1:$M$48</definedName>
    <definedName name="_xlnm.Print_Area" localSheetId="3">'VFD Savings Calc'!$A$1:$J$48</definedName>
  </definedNames>
  <calcPr calcId="145621"/>
</workbook>
</file>

<file path=xl/calcChain.xml><?xml version="1.0" encoding="utf-8"?>
<calcChain xmlns="http://schemas.openxmlformats.org/spreadsheetml/2006/main">
  <c r="J36" i="4" l="1"/>
  <c r="G38" i="4"/>
  <c r="F38" i="4"/>
  <c r="E38" i="4"/>
  <c r="I38" i="4" s="1"/>
  <c r="D38" i="4"/>
  <c r="C38" i="4"/>
  <c r="B38" i="4"/>
  <c r="A38" i="4"/>
  <c r="G37" i="4"/>
  <c r="F37" i="4"/>
  <c r="E37" i="4"/>
  <c r="I37" i="4" s="1"/>
  <c r="D37" i="4"/>
  <c r="C37" i="4"/>
  <c r="B37" i="4"/>
  <c r="A37" i="4"/>
  <c r="G36" i="4"/>
  <c r="F36" i="4"/>
  <c r="E36" i="4"/>
  <c r="D36" i="4"/>
  <c r="C36" i="4"/>
  <c r="B36" i="4"/>
  <c r="A36" i="4"/>
  <c r="G35" i="4"/>
  <c r="F35" i="4"/>
  <c r="E35" i="4"/>
  <c r="J35" i="4" s="1"/>
  <c r="D35" i="4"/>
  <c r="C35" i="4"/>
  <c r="B35" i="4"/>
  <c r="A35" i="4"/>
  <c r="G32" i="4"/>
  <c r="F32" i="4"/>
  <c r="E32" i="4"/>
  <c r="J32" i="4" s="1"/>
  <c r="D32" i="4"/>
  <c r="C32" i="4"/>
  <c r="B32" i="4"/>
  <c r="A32" i="4"/>
  <c r="G31" i="4"/>
  <c r="F31" i="4"/>
  <c r="E31" i="4"/>
  <c r="I31" i="4" s="1"/>
  <c r="D31" i="4"/>
  <c r="C31" i="4"/>
  <c r="B31" i="4"/>
  <c r="A31" i="4"/>
  <c r="G30" i="4"/>
  <c r="F30" i="4"/>
  <c r="E30" i="4"/>
  <c r="J30" i="4" s="1"/>
  <c r="D30" i="4"/>
  <c r="C30" i="4"/>
  <c r="B30" i="4"/>
  <c r="A30" i="4"/>
  <c r="G29" i="4"/>
  <c r="F29" i="4"/>
  <c r="E29" i="4"/>
  <c r="J29" i="4" s="1"/>
  <c r="D29" i="4"/>
  <c r="C29" i="4"/>
  <c r="B29" i="4"/>
  <c r="A29" i="4"/>
  <c r="G28" i="4"/>
  <c r="F28" i="4"/>
  <c r="E28" i="4"/>
  <c r="J28" i="4" s="1"/>
  <c r="D28" i="4"/>
  <c r="C28" i="4"/>
  <c r="B28" i="4"/>
  <c r="A28" i="4"/>
  <c r="G27" i="4"/>
  <c r="F27" i="4"/>
  <c r="E27" i="4"/>
  <c r="I27" i="4" s="1"/>
  <c r="D27" i="4"/>
  <c r="C27" i="4"/>
  <c r="B27" i="4"/>
  <c r="A27" i="4"/>
  <c r="G26" i="4"/>
  <c r="F26" i="4"/>
  <c r="E26" i="4"/>
  <c r="J26" i="4" s="1"/>
  <c r="D26" i="4"/>
  <c r="C26" i="4"/>
  <c r="B26" i="4"/>
  <c r="A26" i="4"/>
  <c r="G25" i="4"/>
  <c r="F25" i="4"/>
  <c r="E25" i="4"/>
  <c r="J25" i="4" s="1"/>
  <c r="D25" i="4"/>
  <c r="C25" i="4"/>
  <c r="B25" i="4"/>
  <c r="A25" i="4"/>
  <c r="G24" i="4"/>
  <c r="F24" i="4"/>
  <c r="E24" i="4"/>
  <c r="J24" i="4" s="1"/>
  <c r="D24" i="4"/>
  <c r="C24" i="4"/>
  <c r="B24" i="4"/>
  <c r="A24" i="4"/>
  <c r="G21" i="4"/>
  <c r="F21" i="4"/>
  <c r="E21" i="4"/>
  <c r="I21" i="4" s="1"/>
  <c r="D21" i="4"/>
  <c r="C21" i="4"/>
  <c r="B21" i="4"/>
  <c r="A21" i="4"/>
  <c r="K41" i="3"/>
  <c r="K40" i="3"/>
  <c r="K39" i="3"/>
  <c r="K38" i="3"/>
  <c r="K33" i="3"/>
  <c r="K32" i="3"/>
  <c r="K31" i="3"/>
  <c r="K30" i="3"/>
  <c r="K29" i="3"/>
  <c r="K28" i="3"/>
  <c r="K27" i="3"/>
  <c r="K26" i="3"/>
  <c r="K25" i="3"/>
  <c r="C44" i="8"/>
  <c r="M29" i="5"/>
  <c r="D33" i="5"/>
  <c r="F29" i="5"/>
  <c r="D46" i="4"/>
  <c r="J18" i="5"/>
  <c r="J8" i="5"/>
  <c r="A2" i="7"/>
  <c r="D18" i="5"/>
  <c r="D17" i="5"/>
  <c r="D16" i="5"/>
  <c r="D15" i="5"/>
  <c r="D11" i="5"/>
  <c r="D10" i="5"/>
  <c r="D9" i="5"/>
  <c r="D8" i="5"/>
  <c r="D7" i="5"/>
  <c r="B7" i="4"/>
  <c r="D7" i="3"/>
  <c r="L11" i="5"/>
  <c r="K9" i="5"/>
  <c r="L1" i="5"/>
  <c r="I1" i="4"/>
  <c r="J1" i="3"/>
  <c r="A3" i="7"/>
  <c r="I11" i="5"/>
  <c r="A4" i="5"/>
  <c r="A3" i="5"/>
  <c r="A2" i="5"/>
  <c r="A4" i="4"/>
  <c r="A3" i="4"/>
  <c r="A2" i="4"/>
  <c r="A3" i="3"/>
  <c r="A4" i="3"/>
  <c r="A2" i="3"/>
  <c r="K42" i="3" l="1"/>
  <c r="K34" i="3"/>
  <c r="J38" i="4"/>
  <c r="J37" i="4"/>
  <c r="J27" i="4"/>
  <c r="J31" i="4"/>
  <c r="J21" i="4"/>
  <c r="I36" i="4"/>
  <c r="I26" i="4"/>
  <c r="I30" i="4"/>
  <c r="I35" i="4"/>
  <c r="I24" i="4"/>
  <c r="I28" i="4"/>
  <c r="I32" i="4"/>
  <c r="I25" i="4"/>
  <c r="I29" i="4"/>
  <c r="E13" i="4"/>
  <c r="G20" i="4"/>
  <c r="F20" i="4"/>
  <c r="E20" i="4"/>
  <c r="J20" i="4" s="1"/>
  <c r="D20" i="4"/>
  <c r="C20" i="4"/>
  <c r="B20" i="4"/>
  <c r="A20" i="4"/>
  <c r="G19" i="4"/>
  <c r="F19" i="4"/>
  <c r="E19" i="4"/>
  <c r="J19" i="4" s="1"/>
  <c r="D19" i="4"/>
  <c r="C19" i="4"/>
  <c r="B19" i="4"/>
  <c r="A19" i="4"/>
  <c r="G18" i="4"/>
  <c r="F18" i="4"/>
  <c r="E18" i="4"/>
  <c r="J18" i="4" s="1"/>
  <c r="D18" i="4"/>
  <c r="C18" i="4"/>
  <c r="B18" i="4"/>
  <c r="A18" i="4"/>
  <c r="G17" i="4"/>
  <c r="F17" i="4"/>
  <c r="E17" i="4"/>
  <c r="J17" i="4" s="1"/>
  <c r="D17" i="4"/>
  <c r="C17" i="4"/>
  <c r="B17" i="4"/>
  <c r="A17" i="4"/>
  <c r="G16" i="4"/>
  <c r="F16" i="4"/>
  <c r="E16" i="4"/>
  <c r="J16" i="4" s="1"/>
  <c r="D16" i="4"/>
  <c r="C16" i="4"/>
  <c r="B16" i="4"/>
  <c r="A16" i="4"/>
  <c r="G15" i="4"/>
  <c r="F15" i="4"/>
  <c r="E15" i="4"/>
  <c r="J15" i="4" s="1"/>
  <c r="D15" i="4"/>
  <c r="C15" i="4"/>
  <c r="B15" i="4"/>
  <c r="A15" i="4"/>
  <c r="G14" i="4"/>
  <c r="F14" i="4"/>
  <c r="E14" i="4"/>
  <c r="J14" i="4" s="1"/>
  <c r="D14" i="4"/>
  <c r="C14" i="4"/>
  <c r="B14" i="4"/>
  <c r="A14" i="4"/>
  <c r="F13" i="4"/>
  <c r="G13" i="4"/>
  <c r="C13" i="4"/>
  <c r="A13" i="4"/>
  <c r="C25" i="5"/>
  <c r="K12" i="3"/>
  <c r="K13" i="3"/>
  <c r="K14" i="3"/>
  <c r="K15" i="3"/>
  <c r="K16" i="3"/>
  <c r="K17" i="3"/>
  <c r="K18" i="3"/>
  <c r="K19" i="3"/>
  <c r="D13" i="4"/>
  <c r="B13" i="4"/>
  <c r="K20" i="3"/>
  <c r="I20" i="4" l="1"/>
  <c r="K21" i="3"/>
  <c r="K46" i="3" s="1"/>
  <c r="C27" i="5" s="1"/>
  <c r="I18" i="4"/>
  <c r="J13" i="4"/>
  <c r="I19" i="4"/>
  <c r="I16" i="4"/>
  <c r="I14" i="4"/>
  <c r="I13" i="4"/>
  <c r="I15" i="4"/>
  <c r="I17" i="4"/>
  <c r="J39" i="4" l="1"/>
  <c r="J41" i="4" s="1"/>
  <c r="C23" i="5" s="1"/>
  <c r="I39" i="4"/>
  <c r="I41" i="4" s="1"/>
  <c r="C21" i="5" s="1"/>
</calcChain>
</file>

<file path=xl/sharedStrings.xml><?xml version="1.0" encoding="utf-8"?>
<sst xmlns="http://schemas.openxmlformats.org/spreadsheetml/2006/main" count="193" uniqueCount="137">
  <si>
    <t>Application #</t>
  </si>
  <si>
    <t xml:space="preserve"> </t>
  </si>
  <si>
    <t>City</t>
  </si>
  <si>
    <t>State</t>
  </si>
  <si>
    <t>Zip</t>
  </si>
  <si>
    <t>Phone</t>
  </si>
  <si>
    <t>(if different from above)</t>
  </si>
  <si>
    <t>Phone:</t>
  </si>
  <si>
    <t>QTY</t>
  </si>
  <si>
    <t>Total Rebate</t>
  </si>
  <si>
    <t>Motor HP (Nameplate)</t>
  </si>
  <si>
    <t>End Use Application</t>
  </si>
  <si>
    <t>Operating Hrs/Yr.</t>
  </si>
  <si>
    <t>kW</t>
  </si>
  <si>
    <t>kWh</t>
  </si>
  <si>
    <t>**Total Equipment Costs</t>
  </si>
  <si>
    <t>HP (ea)</t>
  </si>
  <si>
    <t>Model Number</t>
  </si>
  <si>
    <t xml:space="preserve">**Required Information.  Must enter total project to determine rebate. </t>
  </si>
  <si>
    <t>Nominal Eff%</t>
  </si>
  <si>
    <t>Model</t>
  </si>
  <si>
    <t>Nominal</t>
  </si>
  <si>
    <t>kW Saved</t>
  </si>
  <si>
    <t>kWh Saved</t>
  </si>
  <si>
    <t>Number</t>
  </si>
  <si>
    <t>/unit</t>
  </si>
  <si>
    <t xml:space="preserve">Eff. </t>
  </si>
  <si>
    <t xml:space="preserve">VFD HP (Nameplate) </t>
  </si>
  <si>
    <t>Send this request and invoices to:</t>
  </si>
  <si>
    <t>Great River Energy</t>
  </si>
  <si>
    <t>For Great River Energy use only</t>
  </si>
  <si>
    <t>Payment Date:</t>
  </si>
  <si>
    <t>Amount:</t>
  </si>
  <si>
    <t>GRE Approval:</t>
  </si>
  <si>
    <t>TOTAL REBATE</t>
  </si>
  <si>
    <t>Date</t>
  </si>
  <si>
    <t>Send payment request check to:</t>
  </si>
  <si>
    <t>Approval Date:</t>
  </si>
  <si>
    <t>kW Savings</t>
  </si>
  <si>
    <t>Project Cost</t>
  </si>
  <si>
    <t>kWh Savings</t>
  </si>
  <si>
    <t>Total Energy Savings:</t>
  </si>
  <si>
    <t>Variable Frequency Drive (VFD)</t>
  </si>
  <si>
    <t>12300 Elm Creek Boulevard</t>
  </si>
  <si>
    <t>Rebates@GREnergy.com</t>
  </si>
  <si>
    <t>Maple Grove, MN 55369-4718</t>
  </si>
  <si>
    <t>Business Member Information</t>
  </si>
  <si>
    <t>Company name</t>
  </si>
  <si>
    <t>Billing address</t>
  </si>
  <si>
    <t>Installation address</t>
  </si>
  <si>
    <t>Account number</t>
  </si>
  <si>
    <t>Contact name</t>
  </si>
  <si>
    <t>Email</t>
  </si>
  <si>
    <t>Vendor Information</t>
  </si>
  <si>
    <t>Vendor name</t>
  </si>
  <si>
    <t>Vendor address</t>
  </si>
  <si>
    <t>City, State, ZIP</t>
  </si>
  <si>
    <t>Member signature</t>
  </si>
  <si>
    <t>How to Apply for This Rebate</t>
  </si>
  <si>
    <t>VFD Rebate</t>
  </si>
  <si>
    <t>$30/HP</t>
  </si>
  <si>
    <t>Business Name</t>
  </si>
  <si>
    <t>Contact Name</t>
  </si>
  <si>
    <t>Account Number</t>
  </si>
  <si>
    <t>Billing Address</t>
  </si>
  <si>
    <t>Email Address</t>
  </si>
  <si>
    <t>Vendor Name</t>
  </si>
  <si>
    <t>Mailing Address</t>
  </si>
  <si>
    <t>Project - Equipment and Rebate Information</t>
  </si>
  <si>
    <t/>
  </si>
  <si>
    <t>ZIP</t>
  </si>
  <si>
    <t>Vendor contact name</t>
  </si>
  <si>
    <t>Algorithms</t>
  </si>
  <si>
    <t>Unit kWh Savings per Year</t>
  </si>
  <si>
    <t>= HP x LF x 0.746 / Eff x Hrs x ESF</t>
  </si>
  <si>
    <t>Unit Peak kW Savings</t>
  </si>
  <si>
    <t>= 0</t>
  </si>
  <si>
    <t>Unit Dth Savings per Year</t>
  </si>
  <si>
    <t>Unit Gallons Fuel Oil Savings per Year</t>
  </si>
  <si>
    <t>Unit Gallons Propane Savings per Year</t>
  </si>
  <si>
    <t>Measure Lifetime (years)</t>
  </si>
  <si>
    <r>
      <t xml:space="preserve">= </t>
    </r>
    <r>
      <rPr>
        <sz val="11"/>
        <rFont val="Calibri"/>
        <family val="2"/>
        <scheme val="minor"/>
      </rPr>
      <t>15  (Ref. 1)</t>
    </r>
  </si>
  <si>
    <t>Unit Participant Incremental Cost</t>
  </si>
  <si>
    <t>See Table 4 (Ref. 2)</t>
  </si>
  <si>
    <t>Where:</t>
  </si>
  <si>
    <t>HP</t>
  </si>
  <si>
    <t>= Rated horsepower of new drive, assumed to be the same as associated motor.</t>
  </si>
  <si>
    <t>LF</t>
  </si>
  <si>
    <t>= Motor load factor = 75%. (Ref. 3)</t>
  </si>
  <si>
    <t>Conversion</t>
  </si>
  <si>
    <t>= .746 ( 1 HP = .746 kW)</t>
  </si>
  <si>
    <t>Eff</t>
  </si>
  <si>
    <t>= Efficiency of motor, if unknown see default values by size in Table 2 (Ref. 5)</t>
  </si>
  <si>
    <t>Hrs</t>
  </si>
  <si>
    <t>= Annual  operating hours, if unknown see default values by application in Table 1  (Ref. 4)</t>
  </si>
  <si>
    <t>ESF</t>
  </si>
  <si>
    <t>= Energy Savings Factor per Table 3 (Ref. 6,7)</t>
  </si>
  <si>
    <t>Required Inputs from Customer/Contractor:</t>
  </si>
  <si>
    <t>Horsepower, equipment retrofitted with control type, motor efficiency (optional).</t>
  </si>
  <si>
    <t>Example:</t>
  </si>
  <si>
    <t>For 20 hp chilled water pump retrofitted with an variable speed drive:</t>
  </si>
  <si>
    <t xml:space="preserve"> =  20 x 0.75 x 0.746 / 0.92 x 2,170 x 0.432 = 11,402 kWh</t>
  </si>
  <si>
    <t>Deemed Input Tables</t>
  </si>
  <si>
    <t>Table 1: Deemed annual operating hours (Ref. 4)</t>
  </si>
  <si>
    <t>Table 2: Motor Efficiency (Ref. 5)</t>
  </si>
  <si>
    <t>Application</t>
  </si>
  <si>
    <t>Annual Operating Hours</t>
  </si>
  <si>
    <t>Horsepower (HP)</t>
  </si>
  <si>
    <t>Motor Efficiency</t>
  </si>
  <si>
    <t>Chilled Water Pump</t>
  </si>
  <si>
    <t>Heating Hot Water Pump</t>
  </si>
  <si>
    <t>Condenser Water Pump</t>
  </si>
  <si>
    <t>HVAC Fan</t>
  </si>
  <si>
    <t>Cooling Tower Fan</t>
  </si>
  <si>
    <t>Table 3: Energy Savings Factor (Ref. 6,7)</t>
  </si>
  <si>
    <t>HVAC Pumps</t>
  </si>
  <si>
    <t>Hot Water Pump</t>
  </si>
  <si>
    <t>Chilled Water, Condenser Water Pump</t>
  </si>
  <si>
    <t>HVAC Fans, Supply or Return</t>
  </si>
  <si>
    <t>Constant Volume (no flow control)</t>
  </si>
  <si>
    <t>Air Foil/inlet Guide Vanes</t>
  </si>
  <si>
    <t>Forward Curved Fan, with discharge dampers</t>
  </si>
  <si>
    <t>Forward Curved Inlet Guide Vanes</t>
  </si>
  <si>
    <t>Fan Average (unknown type)</t>
  </si>
  <si>
    <t>Table 4: HVAC VSD Incremental Costs, Including equipment and installation costs (Ref. 2)</t>
  </si>
  <si>
    <t>Fan</t>
  </si>
  <si>
    <t>Pump</t>
  </si>
  <si>
    <t>Pump Application</t>
  </si>
  <si>
    <t>Fan Application</t>
  </si>
  <si>
    <t>Other Application</t>
  </si>
  <si>
    <t>2015 Rebate Application</t>
  </si>
  <si>
    <t>Wright-Hennepin Cooperative Electric</t>
  </si>
  <si>
    <t>Wright-Hennepin Cooperative Electric Assn., PO Box 330, Rockford, MN 55373 Ph: (763) 477-3000</t>
  </si>
  <si>
    <t>1. Complete the rebate application, including all relevant information.</t>
  </si>
  <si>
    <t xml:space="preserve">    (please note all warranty information, rules, and qualifications on the rules and information tabs of this form)</t>
  </si>
  <si>
    <t>2. Forward the completed application to a W-H commercial key account representative for review.</t>
  </si>
  <si>
    <t>3. The Cooperative's subsequent approval is required, to ensure payment of applicable rebate incentive.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</si>
</sst>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_);[Red]\(&quot;$&quot;#,##0\)"/>
    <numFmt numFmtId="44" formatCode="_(&quot;$&quot;* #,##0.00_);_(&quot;$&quot;* \(#,##0.00\);_(&quot;$&quot;* &quot;-&quot;??_);_(@_)"/>
    <numFmt numFmtId="43" formatCode="_(* #,##0.00_);_(* \(#,##0.00\);_(* &quot;-&quot;??_);_(@_)"/>
    <numFmt numFmtId="164" formatCode="00000"/>
    <numFmt numFmtId="165" formatCode="_(* #,##0_);_(* \(#,##0\);_(* &quot;-&quot;??_);_(@_)"/>
    <numFmt numFmtId="166" formatCode="[&lt;=9999999]###\-####;\(###\)\ ###\-####"/>
    <numFmt numFmtId="167" formatCode="[$-409]dd\-mmm\-yy;@"/>
    <numFmt numFmtId="168" formatCode="&quot;$&quot;#,##0.00"/>
    <numFmt numFmtId="169" formatCode="0.000"/>
    <numFmt numFmtId="170" formatCode="#,##0.000_);\(#,##0.000\)"/>
  </numFmts>
  <fonts count="35" x14ac:knownFonts="1">
    <font>
      <sz val="10"/>
      <name val="Arial"/>
    </font>
    <font>
      <sz val="11"/>
      <color theme="1"/>
      <name val="Calibri"/>
      <family val="2"/>
      <scheme val="minor"/>
    </font>
    <font>
      <sz val="10"/>
      <name val="Arial"/>
      <family val="2"/>
    </font>
    <font>
      <b/>
      <sz val="9"/>
      <name val="Arial"/>
      <family val="2"/>
    </font>
    <font>
      <b/>
      <sz val="10"/>
      <name val="Arial"/>
      <family val="2"/>
    </font>
    <font>
      <sz val="10"/>
      <name val="Arial"/>
      <family val="2"/>
    </font>
    <font>
      <b/>
      <sz val="12"/>
      <name val="Arial"/>
      <family val="2"/>
    </font>
    <font>
      <b/>
      <sz val="11"/>
      <name val="Arial"/>
      <family val="2"/>
    </font>
    <font>
      <sz val="8"/>
      <name val="Arial"/>
      <family val="2"/>
    </font>
    <font>
      <sz val="8"/>
      <name val="Arial"/>
      <family val="2"/>
    </font>
    <font>
      <b/>
      <i/>
      <sz val="7"/>
      <name val="Arial"/>
      <family val="2"/>
    </font>
    <font>
      <b/>
      <i/>
      <sz val="10"/>
      <name val="Arial"/>
      <family val="2"/>
    </font>
    <font>
      <sz val="7"/>
      <name val="Arial"/>
      <family val="2"/>
    </font>
    <font>
      <sz val="7"/>
      <color indexed="10"/>
      <name val="Arial"/>
      <family val="2"/>
    </font>
    <font>
      <i/>
      <sz val="10"/>
      <name val="Arial"/>
      <family val="2"/>
    </font>
    <font>
      <b/>
      <u/>
      <sz val="12"/>
      <name val="Arial"/>
      <family val="2"/>
    </font>
    <font>
      <sz val="11"/>
      <name val="Arial"/>
      <family val="2"/>
    </font>
    <font>
      <u/>
      <sz val="10"/>
      <color theme="10"/>
      <name val="Arial"/>
      <family val="2"/>
    </font>
    <font>
      <b/>
      <sz val="12"/>
      <name val="Calibri"/>
      <family val="2"/>
      <scheme val="minor"/>
    </font>
    <font>
      <sz val="12"/>
      <name val="Calibri"/>
      <family val="2"/>
      <scheme val="minor"/>
    </font>
    <font>
      <b/>
      <sz val="14"/>
      <color theme="4"/>
      <name val="Arial Rounded MT Bold"/>
      <family val="2"/>
    </font>
    <font>
      <b/>
      <sz val="12"/>
      <name val="Arial Rounded MT Bold"/>
      <family val="2"/>
    </font>
    <font>
      <i/>
      <sz val="11"/>
      <name val="Arial"/>
      <family val="2"/>
    </font>
    <font>
      <sz val="11"/>
      <name val="Calibri"/>
      <family val="2"/>
      <scheme val="minor"/>
    </font>
    <font>
      <sz val="10"/>
      <name val="Calibri"/>
      <family val="2"/>
      <scheme val="minor"/>
    </font>
    <font>
      <b/>
      <u/>
      <sz val="11"/>
      <name val="Arial"/>
      <family val="2"/>
    </font>
    <font>
      <sz val="11"/>
      <color indexed="10"/>
      <name val="Arial"/>
      <family val="2"/>
    </font>
    <font>
      <b/>
      <sz val="11"/>
      <color indexed="10"/>
      <name val="Arial"/>
      <family val="2"/>
    </font>
    <font>
      <b/>
      <sz val="11"/>
      <name val="Arial Rounded MT Bold"/>
      <family val="2"/>
    </font>
    <font>
      <sz val="10"/>
      <name val="Arial"/>
      <family val="2"/>
    </font>
    <font>
      <sz val="11"/>
      <color rgb="FFFF0000"/>
      <name val="Calibri"/>
      <family val="2"/>
      <scheme val="minor"/>
    </font>
    <font>
      <b/>
      <sz val="11"/>
      <name val="Calibri"/>
      <family val="2"/>
      <scheme val="minor"/>
    </font>
    <font>
      <i/>
      <sz val="11"/>
      <name val="Calibri"/>
      <family val="2"/>
      <scheme val="minor"/>
    </font>
    <font>
      <i/>
      <sz val="11"/>
      <color rgb="FFFF0000"/>
      <name val="Calibri"/>
      <family val="2"/>
      <scheme val="minor"/>
    </font>
    <font>
      <u/>
      <sz val="11"/>
      <color theme="1"/>
      <name val="Calibri"/>
      <family val="2"/>
      <scheme val="minor"/>
    </font>
  </fonts>
  <fills count="12">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C5D9F1"/>
        <bgColor indexed="64"/>
      </patternFill>
    </fill>
  </fills>
  <borders count="1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s>
  <cellStyleXfs count="6">
    <xf numFmtId="0" fontId="0" fillId="0" borderId="0"/>
    <xf numFmtId="43" fontId="2" fillId="0" borderId="0" applyFont="0" applyFill="0" applyBorder="0" applyAlignment="0" applyProtection="0"/>
    <xf numFmtId="44" fontId="2" fillId="0" borderId="0" applyFont="0" applyFill="0" applyBorder="0" applyAlignment="0" applyProtection="0"/>
    <xf numFmtId="0" fontId="17" fillId="0" borderId="0" applyNumberFormat="0" applyFill="0" applyBorder="0" applyAlignment="0" applyProtection="0">
      <alignment vertical="top"/>
      <protection locked="0"/>
    </xf>
    <xf numFmtId="9" fontId="29" fillId="0" borderId="0" applyFont="0" applyFill="0" applyBorder="0" applyAlignment="0" applyProtection="0"/>
    <xf numFmtId="0" fontId="2" fillId="0" borderId="0"/>
  </cellStyleXfs>
  <cellXfs count="292">
    <xf numFmtId="0" fontId="0" fillId="0" borderId="0" xfId="0"/>
    <xf numFmtId="0" fontId="5" fillId="2" borderId="1" xfId="0" applyFont="1" applyFill="1" applyBorder="1" applyAlignment="1" applyProtection="1">
      <alignment horizontal="left"/>
      <protection locked="0"/>
    </xf>
    <xf numFmtId="0" fontId="0" fillId="3" borderId="0" xfId="0" applyFill="1" applyBorder="1"/>
    <xf numFmtId="0" fontId="0" fillId="3" borderId="8" xfId="0" applyFill="1" applyBorder="1"/>
    <xf numFmtId="0" fontId="4" fillId="2" borderId="0" xfId="0" applyFont="1" applyFill="1"/>
    <xf numFmtId="0" fontId="4" fillId="2" borderId="0" xfId="0" applyFont="1" applyFill="1" applyBorder="1" applyProtection="1">
      <protection locked="0"/>
    </xf>
    <xf numFmtId="0" fontId="7" fillId="0" borderId="0" xfId="0" applyFont="1" applyAlignment="1" applyProtection="1">
      <alignment horizontal="right"/>
      <protection locked="0"/>
    </xf>
    <xf numFmtId="0" fontId="0" fillId="2" borderId="0" xfId="0" applyFill="1" applyBorder="1" applyProtection="1">
      <protection locked="0"/>
    </xf>
    <xf numFmtId="0" fontId="9" fillId="2" borderId="9" xfId="0" applyFont="1" applyFill="1" applyBorder="1" applyAlignment="1" applyProtection="1">
      <alignment horizontal="right"/>
      <protection locked="0"/>
    </xf>
    <xf numFmtId="0" fontId="9" fillId="2" borderId="0" xfId="0" applyFont="1" applyFill="1" applyBorder="1" applyAlignment="1" applyProtection="1">
      <alignment horizontal="right"/>
      <protection locked="0"/>
    </xf>
    <xf numFmtId="0" fontId="9" fillId="2" borderId="0" xfId="0" applyFont="1" applyFill="1" applyBorder="1" applyProtection="1">
      <protection locked="0"/>
    </xf>
    <xf numFmtId="0" fontId="9" fillId="2" borderId="10" xfId="0" applyFont="1" applyFill="1" applyBorder="1" applyProtection="1">
      <protection locked="0"/>
    </xf>
    <xf numFmtId="0" fontId="5" fillId="2" borderId="0" xfId="0" applyFont="1" applyFill="1" applyBorder="1" applyAlignment="1" applyProtection="1">
      <alignment horizontal="left"/>
      <protection locked="0"/>
    </xf>
    <xf numFmtId="0" fontId="5" fillId="2" borderId="10" xfId="0" applyFont="1" applyFill="1" applyBorder="1" applyAlignment="1" applyProtection="1">
      <alignment horizontal="left"/>
      <protection locked="0"/>
    </xf>
    <xf numFmtId="0" fontId="0" fillId="2" borderId="0" xfId="0" applyFill="1" applyProtection="1">
      <protection locked="0"/>
    </xf>
    <xf numFmtId="0" fontId="9" fillId="2" borderId="6" xfId="0" applyFont="1" applyFill="1" applyBorder="1" applyAlignment="1" applyProtection="1">
      <alignment horizontal="right"/>
      <protection locked="0"/>
    </xf>
    <xf numFmtId="0" fontId="9" fillId="2" borderId="1" xfId="0" applyFont="1" applyFill="1" applyBorder="1" applyAlignment="1" applyProtection="1">
      <alignment horizontal="right"/>
      <protection locked="0"/>
    </xf>
    <xf numFmtId="0" fontId="6" fillId="2" borderId="0" xfId="0" applyFont="1" applyFill="1" applyAlignment="1">
      <alignment horizontal="center"/>
    </xf>
    <xf numFmtId="0" fontId="0" fillId="4" borderId="0" xfId="0" applyFill="1"/>
    <xf numFmtId="0" fontId="0" fillId="0" borderId="0" xfId="0" applyProtection="1"/>
    <xf numFmtId="0" fontId="15" fillId="2" borderId="0" xfId="0" applyFont="1" applyFill="1" applyProtection="1"/>
    <xf numFmtId="43" fontId="0" fillId="2" borderId="11" xfId="0" applyNumberFormat="1" applyFill="1" applyBorder="1" applyAlignment="1" applyProtection="1">
      <alignment horizontal="right"/>
    </xf>
    <xf numFmtId="165" fontId="0" fillId="2" borderId="5" xfId="0" applyNumberFormat="1" applyFill="1" applyBorder="1" applyProtection="1"/>
    <xf numFmtId="0" fontId="4" fillId="0" borderId="0" xfId="0" applyFont="1" applyBorder="1" applyAlignment="1" applyProtection="1">
      <alignment horizontal="center"/>
    </xf>
    <xf numFmtId="0" fontId="3" fillId="0" borderId="0" xfId="0" applyFont="1" applyAlignment="1" applyProtection="1"/>
    <xf numFmtId="0" fontId="7" fillId="2" borderId="0" xfId="0" applyFont="1" applyFill="1" applyProtection="1"/>
    <xf numFmtId="0" fontId="7" fillId="0" borderId="3" xfId="0" applyFont="1" applyFill="1" applyBorder="1" applyAlignment="1" applyProtection="1">
      <alignment horizontal="center" wrapText="1"/>
    </xf>
    <xf numFmtId="0" fontId="7" fillId="2" borderId="0" xfId="0" applyFont="1" applyFill="1" applyBorder="1" applyAlignment="1" applyProtection="1">
      <alignment horizontal="center"/>
    </xf>
    <xf numFmtId="0" fontId="0" fillId="0" borderId="0" xfId="0"/>
    <xf numFmtId="0" fontId="5" fillId="0" borderId="0" xfId="0" applyFont="1" applyProtection="1"/>
    <xf numFmtId="0" fontId="14" fillId="0" borderId="0" xfId="0" applyFont="1" applyAlignment="1" applyProtection="1">
      <alignment horizontal="center"/>
    </xf>
    <xf numFmtId="0" fontId="16" fillId="2" borderId="0" xfId="0" applyFont="1" applyFill="1" applyProtection="1"/>
    <xf numFmtId="0" fontId="4" fillId="0" borderId="0" xfId="0" applyFont="1" applyAlignment="1" applyProtection="1">
      <alignment horizontal="right"/>
    </xf>
    <xf numFmtId="167" fontId="0" fillId="2" borderId="0" xfId="0" applyNumberFormat="1" applyFill="1" applyProtection="1"/>
    <xf numFmtId="167" fontId="2" fillId="0" borderId="0" xfId="0" applyNumberFormat="1" applyFont="1" applyProtection="1"/>
    <xf numFmtId="167" fontId="4" fillId="2" borderId="0" xfId="0" applyNumberFormat="1" applyFont="1" applyFill="1" applyAlignment="1" applyProtection="1">
      <alignment horizontal="center"/>
    </xf>
    <xf numFmtId="167" fontId="4" fillId="6" borderId="0" xfId="0" applyNumberFormat="1" applyFont="1" applyFill="1" applyAlignment="1" applyProtection="1">
      <alignment horizontal="center"/>
    </xf>
    <xf numFmtId="167" fontId="21" fillId="7" borderId="0" xfId="0" applyNumberFormat="1" applyFont="1" applyFill="1" applyProtection="1"/>
    <xf numFmtId="167" fontId="22" fillId="2" borderId="0" xfId="0" applyNumberFormat="1" applyFont="1" applyFill="1" applyAlignment="1" applyProtection="1">
      <alignment horizontal="left"/>
    </xf>
    <xf numFmtId="167" fontId="4" fillId="2" borderId="0" xfId="0" applyNumberFormat="1" applyFont="1" applyFill="1" applyAlignment="1" applyProtection="1">
      <alignment horizontal="right"/>
    </xf>
    <xf numFmtId="167" fontId="2" fillId="2" borderId="0" xfId="0" applyNumberFormat="1" applyFont="1" applyFill="1" applyBorder="1" applyAlignment="1" applyProtection="1">
      <alignment horizontal="left"/>
    </xf>
    <xf numFmtId="167" fontId="16" fillId="7" borderId="0" xfId="0" applyNumberFormat="1" applyFont="1" applyFill="1" applyProtection="1"/>
    <xf numFmtId="0" fontId="0" fillId="0" borderId="0" xfId="0"/>
    <xf numFmtId="0" fontId="0" fillId="0" borderId="0" xfId="0"/>
    <xf numFmtId="167" fontId="0" fillId="5" borderId="0" xfId="0" applyNumberFormat="1" applyFill="1" applyProtection="1"/>
    <xf numFmtId="0" fontId="0" fillId="5" borderId="0" xfId="0" applyFill="1"/>
    <xf numFmtId="0" fontId="16" fillId="2" borderId="0" xfId="0" applyFont="1" applyFill="1" applyBorder="1" applyAlignment="1" applyProtection="1"/>
    <xf numFmtId="0" fontId="16" fillId="0" borderId="0" xfId="0" applyFont="1" applyProtection="1"/>
    <xf numFmtId="0" fontId="16" fillId="2" borderId="0" xfId="0" applyFont="1" applyFill="1" applyBorder="1" applyAlignment="1" applyProtection="1">
      <alignment horizontal="center"/>
    </xf>
    <xf numFmtId="0" fontId="16" fillId="0" borderId="4" xfId="0" applyFont="1" applyBorder="1" applyAlignment="1" applyProtection="1">
      <alignment horizontal="center"/>
      <protection locked="0"/>
    </xf>
    <xf numFmtId="44" fontId="16" fillId="0" borderId="4" xfId="2" applyFont="1" applyBorder="1" applyAlignment="1" applyProtection="1">
      <alignment horizontal="center"/>
    </xf>
    <xf numFmtId="44" fontId="16" fillId="0" borderId="4" xfId="2" applyFont="1" applyBorder="1" applyAlignment="1" applyProtection="1">
      <alignment horizontal="right"/>
    </xf>
    <xf numFmtId="0" fontId="16" fillId="2" borderId="3" xfId="0" applyFont="1" applyFill="1" applyBorder="1" applyAlignment="1" applyProtection="1">
      <alignment horizontal="left"/>
    </xf>
    <xf numFmtId="0" fontId="16" fillId="2" borderId="3" xfId="0" applyFont="1" applyFill="1" applyBorder="1" applyProtection="1"/>
    <xf numFmtId="0" fontId="16" fillId="2" borderId="3" xfId="0" applyFont="1" applyFill="1" applyBorder="1" applyAlignment="1" applyProtection="1">
      <alignment horizontal="center"/>
    </xf>
    <xf numFmtId="44" fontId="16" fillId="2" borderId="3" xfId="2" applyFont="1" applyFill="1" applyBorder="1" applyAlignment="1" applyProtection="1">
      <alignment horizontal="center"/>
    </xf>
    <xf numFmtId="44" fontId="16" fillId="2" borderId="0" xfId="2" applyFont="1" applyFill="1" applyBorder="1" applyAlignment="1" applyProtection="1">
      <alignment horizontal="right"/>
    </xf>
    <xf numFmtId="0" fontId="16" fillId="2" borderId="0" xfId="0" applyFont="1" applyFill="1" applyBorder="1" applyAlignment="1" applyProtection="1">
      <alignment horizontal="left"/>
    </xf>
    <xf numFmtId="0" fontId="16" fillId="2" borderId="0" xfId="0" applyFont="1" applyFill="1" applyBorder="1" applyProtection="1"/>
    <xf numFmtId="44" fontId="16" fillId="2" borderId="0" xfId="2" applyFont="1" applyFill="1" applyBorder="1" applyAlignment="1" applyProtection="1">
      <alignment horizontal="center"/>
    </xf>
    <xf numFmtId="0" fontId="25" fillId="2" borderId="0" xfId="0" applyFont="1" applyFill="1" applyBorder="1" applyProtection="1"/>
    <xf numFmtId="0" fontId="26" fillId="2" borderId="0" xfId="0" applyFont="1" applyFill="1" applyBorder="1" applyAlignment="1" applyProtection="1">
      <alignment horizontal="right" vertical="top"/>
    </xf>
    <xf numFmtId="0" fontId="7" fillId="2" borderId="0" xfId="0" applyFont="1" applyFill="1" applyBorder="1" applyAlignment="1" applyProtection="1">
      <alignment horizontal="right"/>
    </xf>
    <xf numFmtId="44" fontId="27" fillId="2" borderId="5" xfId="2" applyFont="1" applyFill="1" applyBorder="1" applyAlignment="1" applyProtection="1">
      <alignment horizontal="right"/>
      <protection locked="0"/>
    </xf>
    <xf numFmtId="43" fontId="16" fillId="2" borderId="0" xfId="0" applyNumberFormat="1" applyFont="1" applyFill="1" applyBorder="1" applyAlignment="1" applyProtection="1">
      <alignment horizontal="left"/>
    </xf>
    <xf numFmtId="0" fontId="7" fillId="2" borderId="0" xfId="0" applyFont="1" applyFill="1" applyBorder="1" applyAlignment="1" applyProtection="1">
      <alignment horizontal="left"/>
    </xf>
    <xf numFmtId="0" fontId="26" fillId="2" borderId="0" xfId="0" applyFont="1" applyFill="1" applyBorder="1" applyAlignment="1" applyProtection="1"/>
    <xf numFmtId="0" fontId="7" fillId="2" borderId="0" xfId="0" applyFont="1" applyFill="1" applyBorder="1" applyAlignment="1" applyProtection="1"/>
    <xf numFmtId="44" fontId="27" fillId="2" borderId="5" xfId="0" applyNumberFormat="1" applyFont="1" applyFill="1" applyBorder="1" applyAlignment="1" applyProtection="1">
      <alignment horizontal="right"/>
    </xf>
    <xf numFmtId="0" fontId="16" fillId="4" borderId="0" xfId="0" applyFont="1" applyFill="1"/>
    <xf numFmtId="0" fontId="16" fillId="0" borderId="0" xfId="0" applyFont="1"/>
    <xf numFmtId="0" fontId="7" fillId="4" borderId="12" xfId="0" applyFont="1" applyFill="1" applyBorder="1" applyAlignment="1" applyProtection="1">
      <alignment horizontal="center"/>
    </xf>
    <xf numFmtId="0" fontId="7" fillId="4" borderId="13" xfId="0" applyFont="1" applyFill="1" applyBorder="1" applyAlignment="1" applyProtection="1">
      <alignment horizontal="center"/>
    </xf>
    <xf numFmtId="0" fontId="16" fillId="0" borderId="4" xfId="0" applyFont="1" applyBorder="1" applyAlignment="1" applyProtection="1">
      <alignment horizontal="center"/>
    </xf>
    <xf numFmtId="37" fontId="16" fillId="0" borderId="4" xfId="1" applyNumberFormat="1" applyFont="1" applyFill="1" applyBorder="1" applyAlignment="1" applyProtection="1">
      <alignment vertical="center" wrapText="1"/>
    </xf>
    <xf numFmtId="43" fontId="27" fillId="0" borderId="5" xfId="1" applyNumberFormat="1" applyFont="1" applyBorder="1" applyAlignment="1" applyProtection="1">
      <alignment horizontal="center"/>
    </xf>
    <xf numFmtId="165" fontId="27" fillId="0" borderId="5" xfId="1" applyNumberFormat="1" applyFont="1" applyBorder="1" applyAlignment="1" applyProtection="1">
      <alignment horizontal="right"/>
    </xf>
    <xf numFmtId="167" fontId="7" fillId="6" borderId="0" xfId="0" applyNumberFormat="1" applyFont="1" applyFill="1" applyAlignment="1" applyProtection="1">
      <alignment horizontal="center"/>
    </xf>
    <xf numFmtId="0" fontId="16" fillId="0" borderId="3" xfId="0" applyFont="1" applyFill="1" applyBorder="1" applyAlignment="1" applyProtection="1">
      <alignment horizontal="left" wrapText="1"/>
    </xf>
    <xf numFmtId="0" fontId="7" fillId="2" borderId="0" xfId="0" applyFont="1" applyFill="1" applyBorder="1" applyProtection="1"/>
    <xf numFmtId="0" fontId="16" fillId="0" borderId="0" xfId="0" applyFont="1" applyFill="1" applyBorder="1" applyAlignment="1" applyProtection="1">
      <alignment horizontal="center" wrapText="1"/>
    </xf>
    <xf numFmtId="167" fontId="28" fillId="7" borderId="0" xfId="0" applyNumberFormat="1" applyFont="1" applyFill="1" applyProtection="1"/>
    <xf numFmtId="0" fontId="16" fillId="2" borderId="0" xfId="0" applyFont="1" applyFill="1" applyProtection="1">
      <protection locked="0"/>
    </xf>
    <xf numFmtId="0" fontId="16" fillId="0" borderId="0" xfId="0" applyFont="1" applyFill="1" applyAlignment="1" applyProtection="1">
      <alignment horizontal="center"/>
      <protection locked="0"/>
    </xf>
    <xf numFmtId="0" fontId="22" fillId="0" borderId="0" xfId="0" applyNumberFormat="1" applyFont="1" applyBorder="1" applyAlignment="1" applyProtection="1">
      <alignment horizontal="center"/>
      <protection locked="0"/>
    </xf>
    <xf numFmtId="167" fontId="16" fillId="0" borderId="0" xfId="0" applyNumberFormat="1" applyFont="1" applyFill="1" applyBorder="1" applyAlignment="1" applyProtection="1">
      <alignment horizontal="center"/>
      <protection locked="0"/>
    </xf>
    <xf numFmtId="0" fontId="7" fillId="2" borderId="0" xfId="0" applyFont="1" applyFill="1" applyProtection="1">
      <protection locked="0"/>
    </xf>
    <xf numFmtId="0" fontId="7" fillId="2" borderId="0" xfId="0" applyFont="1" applyFill="1" applyBorder="1" applyProtection="1">
      <protection locked="0"/>
    </xf>
    <xf numFmtId="0" fontId="16" fillId="2" borderId="0" xfId="0" applyFont="1" applyFill="1" applyBorder="1" applyProtection="1">
      <protection locked="0"/>
    </xf>
    <xf numFmtId="0" fontId="16" fillId="2" borderId="0" xfId="0" applyFont="1" applyFill="1" applyBorder="1" applyAlignment="1" applyProtection="1">
      <protection locked="0"/>
    </xf>
    <xf numFmtId="0" fontId="16" fillId="0" borderId="0" xfId="0" applyFont="1" applyBorder="1" applyAlignment="1"/>
    <xf numFmtId="0" fontId="16" fillId="0" borderId="0" xfId="0" applyFont="1" applyFill="1" applyBorder="1" applyAlignment="1" applyProtection="1">
      <alignment horizontal="center"/>
      <protection locked="0"/>
    </xf>
    <xf numFmtId="168" fontId="16" fillId="2" borderId="0" xfId="0" applyNumberFormat="1" applyFont="1" applyFill="1" applyBorder="1" applyAlignment="1" applyProtection="1">
      <protection locked="0"/>
    </xf>
    <xf numFmtId="0" fontId="16" fillId="0" borderId="0" xfId="0" applyFont="1" applyBorder="1"/>
    <xf numFmtId="167" fontId="16" fillId="3" borderId="8" xfId="0" applyNumberFormat="1" applyFont="1" applyFill="1" applyBorder="1" applyAlignment="1" applyProtection="1">
      <alignment horizontal="center"/>
      <protection locked="0"/>
    </xf>
    <xf numFmtId="44" fontId="7" fillId="2" borderId="0" xfId="2" applyFont="1" applyFill="1" applyBorder="1" applyAlignment="1" applyProtection="1">
      <alignment horizontal="center"/>
      <protection locked="0"/>
    </xf>
    <xf numFmtId="0" fontId="7" fillId="2" borderId="0" xfId="0" applyFont="1" applyFill="1" applyAlignment="1" applyProtection="1">
      <protection locked="0"/>
    </xf>
    <xf numFmtId="0" fontId="16" fillId="0" borderId="0" xfId="0" applyFont="1" applyAlignment="1"/>
    <xf numFmtId="0" fontId="22" fillId="0" borderId="0" xfId="0" applyFont="1" applyBorder="1" applyAlignment="1" applyProtection="1">
      <alignment horizontal="center"/>
      <protection locked="0"/>
    </xf>
    <xf numFmtId="0" fontId="7" fillId="2" borderId="0" xfId="3" applyFont="1" applyFill="1" applyAlignment="1" applyProtection="1">
      <protection locked="0"/>
    </xf>
    <xf numFmtId="0" fontId="16" fillId="0" borderId="2" xfId="0" applyNumberFormat="1" applyFont="1" applyFill="1" applyBorder="1" applyAlignment="1" applyProtection="1">
      <alignment horizontal="center" wrapText="1"/>
    </xf>
    <xf numFmtId="164" fontId="16" fillId="0" borderId="2" xfId="0" applyNumberFormat="1" applyFont="1" applyFill="1" applyBorder="1" applyAlignment="1" applyProtection="1">
      <alignment horizontal="center" wrapText="1"/>
    </xf>
    <xf numFmtId="0" fontId="12" fillId="5" borderId="0" xfId="0" applyFont="1" applyFill="1" applyBorder="1" applyAlignment="1" applyProtection="1"/>
    <xf numFmtId="0" fontId="13" fillId="5" borderId="0" xfId="0" applyFont="1" applyFill="1" applyBorder="1" applyAlignment="1" applyProtection="1"/>
    <xf numFmtId="0" fontId="12" fillId="5" borderId="0" xfId="0" applyFont="1" applyFill="1" applyBorder="1" applyAlignment="1"/>
    <xf numFmtId="0" fontId="13" fillId="5" borderId="0" xfId="0" applyFont="1" applyFill="1" applyBorder="1" applyAlignment="1"/>
    <xf numFmtId="0" fontId="22" fillId="0" borderId="0" xfId="0" applyFont="1" applyAlignment="1">
      <alignment horizontal="center"/>
    </xf>
    <xf numFmtId="0" fontId="7" fillId="2" borderId="0" xfId="0" applyFont="1" applyFill="1" applyAlignment="1" applyProtection="1">
      <alignment horizontal="left"/>
    </xf>
    <xf numFmtId="0" fontId="7" fillId="2" borderId="0" xfId="0" applyFont="1" applyFill="1" applyAlignment="1" applyProtection="1">
      <alignment horizontal="left"/>
    </xf>
    <xf numFmtId="167" fontId="7" fillId="2" borderId="0" xfId="0" applyNumberFormat="1" applyFont="1" applyFill="1" applyAlignment="1" applyProtection="1">
      <alignment horizontal="left"/>
    </xf>
    <xf numFmtId="167" fontId="16" fillId="2" borderId="0" xfId="0" applyNumberFormat="1" applyFont="1" applyFill="1" applyBorder="1" applyAlignment="1" applyProtection="1"/>
    <xf numFmtId="167" fontId="7" fillId="2" borderId="0" xfId="0" applyNumberFormat="1" applyFont="1" applyFill="1" applyBorder="1" applyAlignment="1" applyProtection="1">
      <alignment horizontal="right"/>
    </xf>
    <xf numFmtId="167" fontId="7" fillId="2" borderId="0" xfId="0" applyNumberFormat="1" applyFont="1" applyFill="1" applyProtection="1"/>
    <xf numFmtId="167" fontId="16" fillId="2" borderId="0" xfId="0" applyNumberFormat="1" applyFont="1" applyFill="1" applyProtection="1"/>
    <xf numFmtId="167" fontId="22" fillId="2" borderId="0" xfId="0" applyNumberFormat="1" applyFont="1" applyFill="1" applyBorder="1" applyAlignment="1" applyProtection="1"/>
    <xf numFmtId="167" fontId="16" fillId="2" borderId="1" xfId="0" applyNumberFormat="1" applyFont="1" applyFill="1" applyBorder="1" applyAlignment="1" applyProtection="1">
      <alignment horizontal="left"/>
    </xf>
    <xf numFmtId="167" fontId="16" fillId="2" borderId="0" xfId="0" applyNumberFormat="1" applyFont="1" applyFill="1" applyBorder="1" applyAlignment="1" applyProtection="1">
      <alignment horizontal="left"/>
    </xf>
    <xf numFmtId="167" fontId="7" fillId="2" borderId="0" xfId="0" applyNumberFormat="1" applyFont="1" applyFill="1" applyAlignment="1" applyProtection="1">
      <alignment horizontal="center"/>
    </xf>
    <xf numFmtId="0" fontId="7" fillId="2" borderId="0" xfId="0" applyNumberFormat="1" applyFont="1" applyFill="1" applyBorder="1" applyAlignment="1" applyProtection="1">
      <alignment horizontal="right"/>
    </xf>
    <xf numFmtId="0" fontId="16" fillId="5" borderId="2" xfId="0" applyNumberFormat="1" applyFont="1" applyFill="1" applyBorder="1" applyAlignment="1" applyProtection="1">
      <alignment horizontal="left" wrapText="1"/>
      <protection locked="0"/>
    </xf>
    <xf numFmtId="0" fontId="16" fillId="5" borderId="3" xfId="0" applyNumberFormat="1" applyFont="1" applyFill="1" applyBorder="1" applyAlignment="1" applyProtection="1">
      <alignment horizontal="left" wrapText="1"/>
    </xf>
    <xf numFmtId="0" fontId="16" fillId="5" borderId="0" xfId="0" applyNumberFormat="1" applyFont="1" applyFill="1" applyProtection="1"/>
    <xf numFmtId="0" fontId="7" fillId="2" borderId="0" xfId="0" applyNumberFormat="1" applyFont="1" applyFill="1" applyAlignment="1" applyProtection="1">
      <alignment horizontal="left"/>
    </xf>
    <xf numFmtId="0" fontId="7" fillId="2" borderId="0" xfId="0" applyNumberFormat="1" applyFont="1" applyFill="1" applyBorder="1" applyAlignment="1" applyProtection="1">
      <alignment horizontal="center"/>
    </xf>
    <xf numFmtId="0" fontId="7" fillId="2" borderId="0" xfId="0" applyNumberFormat="1" applyFont="1" applyFill="1" applyBorder="1" applyProtection="1"/>
    <xf numFmtId="0" fontId="16" fillId="0" borderId="0" xfId="0" applyNumberFormat="1" applyFont="1" applyProtection="1"/>
    <xf numFmtId="0" fontId="16" fillId="2" borderId="0" xfId="0" applyNumberFormat="1" applyFont="1" applyFill="1" applyBorder="1" applyAlignment="1" applyProtection="1">
      <alignment horizontal="center"/>
    </xf>
    <xf numFmtId="0" fontId="28" fillId="7" borderId="0" xfId="0" applyNumberFormat="1" applyFont="1" applyFill="1" applyProtection="1"/>
    <xf numFmtId="0" fontId="7" fillId="2" borderId="3" xfId="0" applyNumberFormat="1" applyFont="1" applyFill="1" applyBorder="1" applyAlignment="1" applyProtection="1">
      <alignment horizontal="center"/>
    </xf>
    <xf numFmtId="0" fontId="16" fillId="2" borderId="0" xfId="3" applyNumberFormat="1" applyFont="1" applyFill="1" applyBorder="1" applyAlignment="1" applyProtection="1">
      <alignment horizontal="center"/>
    </xf>
    <xf numFmtId="0" fontId="16" fillId="0" borderId="14" xfId="0" applyFont="1" applyFill="1" applyBorder="1" applyAlignment="1" applyProtection="1">
      <alignment horizontal="left"/>
      <protection locked="0"/>
    </xf>
    <xf numFmtId="0" fontId="16" fillId="0" borderId="14" xfId="0" applyFont="1" applyFill="1" applyBorder="1" applyAlignment="1" applyProtection="1">
      <alignment horizontal="left"/>
    </xf>
    <xf numFmtId="0" fontId="16" fillId="2" borderId="3" xfId="0" applyFont="1" applyFill="1" applyBorder="1" applyAlignment="1" applyProtection="1">
      <alignment horizontal="left"/>
    </xf>
    <xf numFmtId="0" fontId="31" fillId="0" borderId="0" xfId="0" applyFont="1"/>
    <xf numFmtId="0" fontId="23" fillId="0" borderId="0" xfId="0" applyFont="1"/>
    <xf numFmtId="0" fontId="23" fillId="0" borderId="0" xfId="5" applyFont="1" applyFill="1"/>
    <xf numFmtId="0" fontId="23" fillId="0" borderId="0" xfId="0" quotePrefix="1" applyFont="1"/>
    <xf numFmtId="0" fontId="30" fillId="0" borderId="0" xfId="0" applyFont="1"/>
    <xf numFmtId="0" fontId="23" fillId="0" borderId="0" xfId="5" quotePrefix="1" applyFont="1" applyFill="1"/>
    <xf numFmtId="0" fontId="31" fillId="0" borderId="0" xfId="5" quotePrefix="1" applyFont="1" applyFill="1"/>
    <xf numFmtId="0" fontId="23" fillId="0" borderId="0" xfId="0" quotePrefix="1" applyFont="1" applyFill="1"/>
    <xf numFmtId="0" fontId="23" fillId="0" borderId="0" xfId="0" applyFont="1" applyFill="1"/>
    <xf numFmtId="0" fontId="23" fillId="0" borderId="0" xfId="0" applyFont="1" applyFill="1" applyAlignment="1">
      <alignment horizontal="left" indent="1"/>
    </xf>
    <xf numFmtId="0" fontId="23" fillId="0" borderId="0" xfId="0" applyFont="1" applyFill="1" applyBorder="1"/>
    <xf numFmtId="0" fontId="31" fillId="0" borderId="0" xfId="5" applyFont="1" applyAlignment="1">
      <alignment horizontal="left"/>
    </xf>
    <xf numFmtId="0" fontId="23" fillId="0" borderId="0" xfId="0" applyFont="1" applyBorder="1"/>
    <xf numFmtId="0" fontId="23" fillId="0" borderId="0" xfId="0" applyFont="1" applyFill="1" applyAlignment="1">
      <alignment horizontal="left"/>
    </xf>
    <xf numFmtId="0" fontId="31" fillId="0" borderId="0" xfId="5" applyFont="1"/>
    <xf numFmtId="0" fontId="23" fillId="0" borderId="0" xfId="5" applyFont="1"/>
    <xf numFmtId="0" fontId="32" fillId="0" borderId="0" xfId="5" applyFont="1" applyAlignment="1">
      <alignment horizontal="left" indent="1"/>
    </xf>
    <xf numFmtId="0" fontId="32" fillId="0" borderId="0" xfId="5" applyFont="1" applyFill="1" applyAlignment="1">
      <alignment horizontal="right" vertical="top"/>
    </xf>
    <xf numFmtId="0" fontId="32" fillId="0" borderId="0" xfId="5" quotePrefix="1" applyFont="1" applyFill="1" applyAlignment="1">
      <alignment horizontal="left" indent="1"/>
    </xf>
    <xf numFmtId="0" fontId="0" fillId="0" borderId="0" xfId="0" applyFill="1" applyBorder="1"/>
    <xf numFmtId="0" fontId="30" fillId="0" borderId="0" xfId="0" applyFont="1" applyFill="1" applyBorder="1"/>
    <xf numFmtId="0" fontId="33" fillId="0" borderId="0" xfId="5" applyFont="1" applyFill="1"/>
    <xf numFmtId="0" fontId="23" fillId="0" borderId="0" xfId="0" applyFont="1" applyBorder="1" applyAlignment="1">
      <alignment horizontal="right"/>
    </xf>
    <xf numFmtId="0" fontId="23" fillId="0" borderId="0" xfId="0" applyFont="1" applyAlignment="1">
      <alignment horizontal="right"/>
    </xf>
    <xf numFmtId="0" fontId="23" fillId="0" borderId="4" xfId="0" applyFont="1" applyBorder="1" applyAlignment="1">
      <alignment horizontal="center"/>
    </xf>
    <xf numFmtId="0" fontId="23" fillId="0" borderId="4" xfId="0" applyFont="1" applyBorder="1" applyAlignment="1">
      <alignment wrapText="1"/>
    </xf>
    <xf numFmtId="0" fontId="1" fillId="0" borderId="4" xfId="0" applyFont="1" applyFill="1" applyBorder="1" applyAlignment="1">
      <alignment horizontal="center" wrapText="1"/>
    </xf>
    <xf numFmtId="0" fontId="23" fillId="0" borderId="4" xfId="0" applyFont="1" applyFill="1" applyBorder="1" applyAlignment="1">
      <alignment vertical="center"/>
    </xf>
    <xf numFmtId="1" fontId="23" fillId="0" borderId="4" xfId="0" applyNumberFormat="1" applyFont="1" applyBorder="1" applyAlignment="1">
      <alignment horizontal="center" vertical="center" wrapText="1"/>
    </xf>
    <xf numFmtId="0" fontId="1" fillId="0" borderId="4" xfId="0" applyFont="1" applyFill="1" applyBorder="1" applyAlignment="1">
      <alignment horizontal="center"/>
    </xf>
    <xf numFmtId="2" fontId="1" fillId="0" borderId="4" xfId="0" applyNumberFormat="1" applyFont="1" applyFill="1" applyBorder="1" applyAlignment="1">
      <alignment horizontal="center"/>
    </xf>
    <xf numFmtId="0" fontId="34" fillId="0" borderId="4" xfId="0" applyFont="1" applyFill="1" applyBorder="1" applyAlignment="1">
      <alignment horizontal="left"/>
    </xf>
    <xf numFmtId="0" fontId="1" fillId="0" borderId="4" xfId="0" applyFont="1" applyFill="1" applyBorder="1" applyAlignment="1">
      <alignment horizontal="left"/>
    </xf>
    <xf numFmtId="9" fontId="23" fillId="0" borderId="0" xfId="4" applyFont="1" applyFill="1" applyBorder="1"/>
    <xf numFmtId="0" fontId="23" fillId="0" borderId="4" xfId="0" applyFont="1" applyBorder="1" applyAlignment="1">
      <alignment horizontal="center" vertical="center" wrapText="1"/>
    </xf>
    <xf numFmtId="6" fontId="23" fillId="0" borderId="4" xfId="0" applyNumberFormat="1" applyFont="1" applyBorder="1" applyAlignment="1">
      <alignment horizontal="center" vertical="center" wrapText="1"/>
    </xf>
    <xf numFmtId="0" fontId="1" fillId="8" borderId="4" xfId="0" applyFont="1" applyFill="1" applyBorder="1" applyAlignment="1">
      <alignment horizontal="center"/>
    </xf>
    <xf numFmtId="169" fontId="1" fillId="8" borderId="4" xfId="0" applyNumberFormat="1" applyFont="1" applyFill="1" applyBorder="1" applyAlignment="1">
      <alignment horizontal="center"/>
    </xf>
    <xf numFmtId="0" fontId="16" fillId="0" borderId="0" xfId="0" applyFont="1" applyFill="1" applyBorder="1" applyAlignment="1" applyProtection="1">
      <alignment horizontal="left"/>
      <protection locked="0"/>
    </xf>
    <xf numFmtId="0" fontId="16" fillId="0" borderId="0" xfId="0" applyFont="1" applyBorder="1" applyProtection="1">
      <protection locked="0"/>
    </xf>
    <xf numFmtId="0" fontId="16" fillId="0" borderId="0" xfId="0" applyFont="1" applyBorder="1" applyAlignment="1" applyProtection="1">
      <alignment horizontal="center"/>
      <protection locked="0"/>
    </xf>
    <xf numFmtId="44" fontId="16" fillId="0" borderId="0" xfId="2" applyFont="1" applyBorder="1" applyAlignment="1" applyProtection="1">
      <alignment horizontal="center"/>
    </xf>
    <xf numFmtId="44" fontId="16" fillId="0" borderId="0" xfId="2" applyFont="1" applyBorder="1" applyAlignment="1" applyProtection="1">
      <alignment horizontal="right"/>
    </xf>
    <xf numFmtId="0" fontId="16" fillId="0" borderId="2" xfId="0" applyFont="1" applyBorder="1" applyProtection="1">
      <protection locked="0"/>
    </xf>
    <xf numFmtId="0" fontId="16" fillId="0" borderId="2" xfId="0" applyFont="1" applyBorder="1" applyAlignment="1" applyProtection="1">
      <alignment horizontal="center"/>
      <protection locked="0"/>
    </xf>
    <xf numFmtId="44" fontId="16" fillId="0" borderId="2" xfId="2" applyFont="1" applyBorder="1" applyAlignment="1" applyProtection="1">
      <alignment horizontal="center"/>
    </xf>
    <xf numFmtId="44" fontId="16" fillId="0" borderId="15" xfId="2" applyFont="1" applyBorder="1" applyAlignment="1" applyProtection="1">
      <alignment horizontal="right"/>
    </xf>
    <xf numFmtId="0" fontId="0" fillId="9" borderId="0" xfId="0" applyFill="1" applyProtection="1"/>
    <xf numFmtId="167" fontId="21" fillId="9" borderId="0" xfId="0" applyNumberFormat="1" applyFont="1" applyFill="1" applyProtection="1"/>
    <xf numFmtId="0" fontId="16" fillId="9" borderId="0" xfId="0" applyFont="1" applyFill="1" applyProtection="1"/>
    <xf numFmtId="0" fontId="5" fillId="9" borderId="0" xfId="0" applyFont="1" applyFill="1" applyProtection="1"/>
    <xf numFmtId="0" fontId="16" fillId="0" borderId="3" xfId="0" applyFont="1" applyBorder="1" applyAlignment="1" applyProtection="1">
      <alignment horizontal="center"/>
    </xf>
    <xf numFmtId="0" fontId="16" fillId="0" borderId="16" xfId="0" applyFont="1" applyFill="1" applyBorder="1" applyAlignment="1" applyProtection="1">
      <alignment horizontal="left"/>
    </xf>
    <xf numFmtId="37" fontId="16" fillId="0" borderId="17" xfId="1" applyNumberFormat="1" applyFont="1" applyFill="1" applyBorder="1" applyAlignment="1" applyProtection="1">
      <alignment vertical="center" wrapText="1"/>
    </xf>
    <xf numFmtId="0" fontId="16" fillId="0" borderId="6" xfId="0" applyFont="1" applyFill="1" applyBorder="1" applyAlignment="1" applyProtection="1">
      <alignment horizontal="left"/>
    </xf>
    <xf numFmtId="0" fontId="16" fillId="0" borderId="1" xfId="0" applyFont="1" applyBorder="1" applyAlignment="1" applyProtection="1">
      <alignment horizontal="center"/>
    </xf>
    <xf numFmtId="37" fontId="16" fillId="0" borderId="7" xfId="1" applyNumberFormat="1" applyFont="1" applyFill="1" applyBorder="1" applyAlignment="1" applyProtection="1">
      <alignment vertical="center" wrapText="1"/>
    </xf>
    <xf numFmtId="170" fontId="16" fillId="0" borderId="4" xfId="1" applyNumberFormat="1" applyFont="1" applyFill="1" applyBorder="1" applyAlignment="1" applyProtection="1">
      <alignment vertical="center" wrapText="1"/>
    </xf>
    <xf numFmtId="170" fontId="16" fillId="0" borderId="3" xfId="1" applyNumberFormat="1" applyFont="1" applyFill="1" applyBorder="1" applyAlignment="1" applyProtection="1">
      <alignment vertical="center" wrapText="1"/>
    </xf>
    <xf numFmtId="170" fontId="16" fillId="0" borderId="1" xfId="1" applyNumberFormat="1" applyFont="1" applyFill="1" applyBorder="1" applyAlignment="1" applyProtection="1">
      <alignment vertical="center" wrapText="1"/>
    </xf>
    <xf numFmtId="167" fontId="21" fillId="10" borderId="0" xfId="0" applyNumberFormat="1" applyFont="1" applyFill="1" applyProtection="1"/>
    <xf numFmtId="44" fontId="16" fillId="0" borderId="2" xfId="2" applyFont="1" applyBorder="1" applyAlignment="1" applyProtection="1">
      <alignment horizontal="right"/>
    </xf>
    <xf numFmtId="0" fontId="16" fillId="2" borderId="1" xfId="0" applyNumberFormat="1" applyFont="1" applyFill="1" applyBorder="1" applyAlignment="1" applyProtection="1">
      <alignment horizontal="left"/>
      <protection locked="0"/>
    </xf>
    <xf numFmtId="0" fontId="16" fillId="2" borderId="2" xfId="0" applyNumberFormat="1" applyFont="1" applyFill="1" applyBorder="1" applyAlignment="1" applyProtection="1">
      <alignment horizontal="left"/>
      <protection locked="0"/>
    </xf>
    <xf numFmtId="167" fontId="18" fillId="2" borderId="0" xfId="0" applyNumberFormat="1" applyFont="1" applyFill="1" applyAlignment="1" applyProtection="1">
      <alignment horizontal="center" wrapText="1"/>
    </xf>
    <xf numFmtId="167" fontId="19" fillId="2" borderId="0" xfId="0" applyNumberFormat="1" applyFont="1" applyFill="1" applyAlignment="1" applyProtection="1">
      <alignment wrapText="1"/>
    </xf>
    <xf numFmtId="167" fontId="20" fillId="5" borderId="0" xfId="0" applyNumberFormat="1" applyFont="1" applyFill="1" applyAlignment="1" applyProtection="1">
      <alignment horizontal="center"/>
    </xf>
    <xf numFmtId="0" fontId="16" fillId="2" borderId="1" xfId="0" quotePrefix="1" applyNumberFormat="1" applyFont="1" applyFill="1" applyBorder="1" applyAlignment="1" applyProtection="1">
      <alignment horizontal="left"/>
      <protection locked="0"/>
    </xf>
    <xf numFmtId="0" fontId="16" fillId="0" borderId="2" xfId="0" applyNumberFormat="1" applyFont="1" applyBorder="1" applyAlignment="1" applyProtection="1">
      <alignment horizontal="left"/>
      <protection locked="0"/>
    </xf>
    <xf numFmtId="0" fontId="16" fillId="5" borderId="2" xfId="0" applyNumberFormat="1" applyFont="1" applyFill="1" applyBorder="1" applyAlignment="1" applyProtection="1">
      <alignment horizontal="left"/>
      <protection locked="0"/>
    </xf>
    <xf numFmtId="0" fontId="16" fillId="5" borderId="1" xfId="0" applyNumberFormat="1" applyFont="1" applyFill="1" applyBorder="1" applyAlignment="1" applyProtection="1">
      <alignment horizontal="left" wrapText="1"/>
      <protection locked="0"/>
    </xf>
    <xf numFmtId="167" fontId="2" fillId="2" borderId="14" xfId="0" applyNumberFormat="1" applyFont="1" applyFill="1" applyBorder="1" applyAlignment="1" applyProtection="1">
      <alignment horizontal="left" wrapText="1"/>
    </xf>
    <xf numFmtId="167" fontId="2" fillId="2" borderId="2" xfId="0" applyNumberFormat="1" applyFont="1" applyFill="1" applyBorder="1" applyAlignment="1" applyProtection="1">
      <alignment horizontal="left" wrapText="1"/>
    </xf>
    <xf numFmtId="167" fontId="2" fillId="2" borderId="15" xfId="0" applyNumberFormat="1" applyFont="1" applyFill="1" applyBorder="1" applyAlignment="1" applyProtection="1">
      <alignment horizontal="left" wrapText="1"/>
    </xf>
    <xf numFmtId="0" fontId="16" fillId="2" borderId="1" xfId="3" applyNumberFormat="1" applyFont="1" applyFill="1" applyBorder="1" applyAlignment="1" applyProtection="1">
      <alignment horizontal="left"/>
      <protection locked="0"/>
    </xf>
    <xf numFmtId="0" fontId="16" fillId="0" borderId="1" xfId="0" applyNumberFormat="1" applyFont="1" applyBorder="1" applyAlignment="1" applyProtection="1">
      <alignment horizontal="left"/>
      <protection locked="0"/>
    </xf>
    <xf numFmtId="0" fontId="16" fillId="2" borderId="2" xfId="3" applyNumberFormat="1" applyFont="1" applyFill="1" applyBorder="1" applyAlignment="1" applyProtection="1">
      <alignment horizontal="left"/>
      <protection locked="0"/>
    </xf>
    <xf numFmtId="167" fontId="16" fillId="2" borderId="1" xfId="0" applyNumberFormat="1" applyFont="1" applyFill="1" applyBorder="1" applyAlignment="1" applyProtection="1">
      <alignment horizontal="center"/>
      <protection locked="0"/>
    </xf>
    <xf numFmtId="167" fontId="6" fillId="5" borderId="0" xfId="0" applyNumberFormat="1" applyFont="1" applyFill="1" applyAlignment="1" applyProtection="1">
      <alignment horizontal="center"/>
    </xf>
    <xf numFmtId="0" fontId="2" fillId="0" borderId="1" xfId="0" applyFont="1" applyBorder="1" applyAlignment="1" applyProtection="1">
      <alignment horizontal="center"/>
    </xf>
    <xf numFmtId="0" fontId="7" fillId="7" borderId="12" xfId="0" applyFont="1" applyFill="1" applyBorder="1" applyAlignment="1" applyProtection="1">
      <alignment horizontal="center" vertical="center" wrapText="1"/>
    </xf>
    <xf numFmtId="0" fontId="16" fillId="7" borderId="13" xfId="0" applyFont="1" applyFill="1" applyBorder="1" applyProtection="1"/>
    <xf numFmtId="0" fontId="7" fillId="7" borderId="16" xfId="0" applyFont="1" applyFill="1" applyBorder="1" applyAlignment="1" applyProtection="1">
      <alignment horizontal="center" vertical="center" wrapText="1"/>
    </xf>
    <xf numFmtId="0" fontId="16" fillId="7" borderId="17" xfId="0" applyFont="1" applyFill="1" applyBorder="1" applyProtection="1"/>
    <xf numFmtId="0" fontId="16" fillId="7" borderId="6" xfId="0" applyFont="1" applyFill="1" applyBorder="1" applyProtection="1"/>
    <xf numFmtId="0" fontId="16" fillId="7" borderId="7" xfId="0" applyFont="1" applyFill="1" applyBorder="1" applyProtection="1"/>
    <xf numFmtId="0" fontId="7" fillId="7" borderId="12" xfId="0" applyFont="1" applyFill="1" applyBorder="1" applyAlignment="1" applyProtection="1">
      <alignment horizontal="center" vertical="center"/>
    </xf>
    <xf numFmtId="0" fontId="16" fillId="7" borderId="13" xfId="0" applyFont="1" applyFill="1" applyBorder="1" applyAlignment="1" applyProtection="1">
      <alignment horizontal="center" vertical="center" wrapText="1"/>
    </xf>
    <xf numFmtId="0" fontId="4" fillId="0" borderId="0" xfId="0" applyFont="1" applyAlignment="1" applyProtection="1">
      <alignment horizontal="center"/>
    </xf>
    <xf numFmtId="0" fontId="7" fillId="2" borderId="0" xfId="0" applyFont="1" applyFill="1" applyAlignment="1" applyProtection="1">
      <alignment horizontal="left"/>
    </xf>
    <xf numFmtId="0" fontId="16" fillId="2" borderId="1" xfId="0" applyFont="1" applyFill="1" applyBorder="1" applyAlignment="1" applyProtection="1">
      <alignment horizontal="left"/>
    </xf>
    <xf numFmtId="0" fontId="2" fillId="3" borderId="0" xfId="0" quotePrefix="1" applyFont="1" applyFill="1" applyBorder="1" applyAlignment="1" applyProtection="1">
      <protection locked="0"/>
    </xf>
    <xf numFmtId="0" fontId="0" fillId="0" borderId="8" xfId="0" applyBorder="1" applyAlignment="1" applyProtection="1">
      <protection locked="0"/>
    </xf>
    <xf numFmtId="0" fontId="16" fillId="2" borderId="0" xfId="0" applyFont="1" applyFill="1" applyBorder="1" applyAlignment="1" applyProtection="1">
      <alignment horizontal="center"/>
    </xf>
    <xf numFmtId="0" fontId="16" fillId="0" borderId="14" xfId="0" applyFont="1" applyFill="1" applyBorder="1" applyAlignment="1" applyProtection="1">
      <alignment horizontal="left"/>
      <protection locked="0"/>
    </xf>
    <xf numFmtId="0" fontId="16" fillId="0" borderId="15" xfId="0" applyFont="1" applyBorder="1" applyProtection="1">
      <protection locked="0"/>
    </xf>
    <xf numFmtId="0" fontId="16" fillId="7" borderId="13" xfId="0" applyFont="1" applyFill="1" applyBorder="1" applyAlignment="1" applyProtection="1">
      <alignment horizontal="center" vertical="center"/>
    </xf>
    <xf numFmtId="0" fontId="12" fillId="5" borderId="0" xfId="0" applyFont="1" applyFill="1" applyBorder="1" applyAlignment="1" applyProtection="1">
      <alignment horizontal="left"/>
    </xf>
    <xf numFmtId="0" fontId="10" fillId="5" borderId="0" xfId="0" applyFont="1" applyFill="1" applyBorder="1" applyAlignment="1" applyProtection="1">
      <alignment horizontal="center"/>
    </xf>
    <xf numFmtId="0" fontId="11" fillId="5" borderId="0" xfId="0" applyFont="1" applyFill="1" applyBorder="1" applyAlignment="1" applyProtection="1">
      <alignment horizontal="center"/>
    </xf>
    <xf numFmtId="0" fontId="14" fillId="0" borderId="18" xfId="0" applyFont="1" applyBorder="1" applyAlignment="1" applyProtection="1">
      <alignment horizontal="center"/>
    </xf>
    <xf numFmtId="0" fontId="0" fillId="0" borderId="18" xfId="0" applyBorder="1" applyAlignment="1" applyProtection="1">
      <alignment horizontal="center"/>
    </xf>
    <xf numFmtId="0" fontId="0" fillId="3" borderId="0"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22" fillId="0" borderId="18" xfId="0" applyFont="1" applyBorder="1" applyAlignment="1">
      <alignment horizontal="center"/>
    </xf>
    <xf numFmtId="0" fontId="16" fillId="0" borderId="18" xfId="0" applyFont="1" applyBorder="1" applyAlignment="1">
      <alignment horizontal="center"/>
    </xf>
    <xf numFmtId="0" fontId="2" fillId="0" borderId="1" xfId="0" applyFont="1" applyBorder="1" applyAlignment="1" applyProtection="1">
      <alignment horizontal="left"/>
    </xf>
    <xf numFmtId="0" fontId="10" fillId="5" borderId="0" xfId="0" applyFont="1" applyFill="1" applyBorder="1" applyAlignment="1">
      <alignment horizontal="center"/>
    </xf>
    <xf numFmtId="0" fontId="11" fillId="5" borderId="0" xfId="0" applyFont="1" applyFill="1" applyBorder="1" applyAlignment="1">
      <alignment horizontal="center"/>
    </xf>
    <xf numFmtId="0" fontId="12" fillId="5" borderId="0" xfId="0" applyFont="1" applyFill="1" applyBorder="1" applyAlignment="1">
      <alignment horizontal="left"/>
    </xf>
    <xf numFmtId="0" fontId="0" fillId="3" borderId="0" xfId="0" applyFill="1" applyBorder="1" applyAlignment="1">
      <alignment horizontal="center"/>
    </xf>
    <xf numFmtId="0" fontId="0" fillId="3" borderId="8" xfId="0" applyFill="1" applyBorder="1" applyAlignment="1">
      <alignment horizontal="center"/>
    </xf>
    <xf numFmtId="0" fontId="7" fillId="4" borderId="16" xfId="0" applyFont="1" applyFill="1" applyBorder="1" applyAlignment="1" applyProtection="1">
      <alignment horizontal="center" vertical="center" wrapText="1"/>
    </xf>
    <xf numFmtId="0" fontId="16" fillId="0" borderId="6" xfId="0" applyFont="1" applyBorder="1" applyProtection="1"/>
    <xf numFmtId="0" fontId="7" fillId="4" borderId="12" xfId="0" applyFont="1" applyFill="1" applyBorder="1" applyAlignment="1" applyProtection="1">
      <alignment horizontal="center" vertical="center" wrapText="1"/>
    </xf>
    <xf numFmtId="0" fontId="16" fillId="0" borderId="13" xfId="0" applyFont="1" applyBorder="1" applyProtection="1"/>
    <xf numFmtId="0" fontId="7" fillId="4" borderId="12" xfId="0" applyFont="1" applyFill="1" applyBorder="1" applyAlignment="1" applyProtection="1">
      <alignment horizontal="center" wrapText="1"/>
    </xf>
    <xf numFmtId="0" fontId="7" fillId="4" borderId="12" xfId="0" applyFont="1" applyFill="1" applyBorder="1" applyAlignment="1" applyProtection="1">
      <alignment horizontal="center" vertical="center"/>
    </xf>
    <xf numFmtId="39" fontId="16" fillId="2" borderId="14" xfId="0" applyNumberFormat="1" applyFont="1" applyFill="1" applyBorder="1" applyAlignment="1" applyProtection="1">
      <protection locked="0"/>
    </xf>
    <xf numFmtId="0" fontId="16" fillId="0" borderId="15" xfId="0" applyFont="1" applyBorder="1" applyAlignment="1"/>
    <xf numFmtId="168" fontId="16" fillId="2" borderId="14" xfId="0" applyNumberFormat="1" applyFont="1" applyFill="1" applyBorder="1" applyAlignment="1" applyProtection="1">
      <protection locked="0"/>
    </xf>
    <xf numFmtId="0" fontId="16" fillId="0" borderId="15" xfId="0" applyFont="1" applyBorder="1"/>
    <xf numFmtId="37" fontId="16" fillId="2" borderId="14" xfId="0" applyNumberFormat="1" applyFont="1" applyFill="1" applyBorder="1" applyAlignment="1" applyProtection="1">
      <protection locked="0"/>
    </xf>
    <xf numFmtId="0" fontId="5" fillId="2" borderId="1" xfId="0" applyFont="1" applyFill="1" applyBorder="1" applyAlignment="1" applyProtection="1">
      <alignment horizontal="left"/>
      <protection locked="0"/>
    </xf>
    <xf numFmtId="0" fontId="0" fillId="0" borderId="1" xfId="0" applyBorder="1"/>
    <xf numFmtId="0" fontId="0" fillId="0" borderId="7" xfId="0" applyBorder="1"/>
    <xf numFmtId="44" fontId="5" fillId="2" borderId="2" xfId="2" applyFont="1" applyFill="1" applyBorder="1" applyAlignment="1" applyProtection="1">
      <alignment horizontal="left"/>
      <protection locked="0"/>
    </xf>
    <xf numFmtId="0" fontId="0" fillId="0" borderId="2" xfId="0" applyBorder="1"/>
    <xf numFmtId="0" fontId="9" fillId="4" borderId="16" xfId="0" applyFont="1" applyFill="1" applyBorder="1" applyAlignment="1" applyProtection="1">
      <alignment horizontal="center"/>
      <protection locked="0"/>
    </xf>
    <xf numFmtId="0" fontId="0" fillId="0" borderId="3" xfId="0" applyBorder="1"/>
    <xf numFmtId="0" fontId="0" fillId="0" borderId="17" xfId="0" applyBorder="1"/>
    <xf numFmtId="0" fontId="16" fillId="3" borderId="8" xfId="0" applyFont="1" applyFill="1" applyBorder="1" applyAlignment="1" applyProtection="1">
      <alignment horizontal="center"/>
      <protection locked="0"/>
    </xf>
    <xf numFmtId="0" fontId="22" fillId="0" borderId="0" xfId="0" applyNumberFormat="1" applyFont="1" applyBorder="1" applyAlignment="1" applyProtection="1">
      <alignment horizontal="center"/>
      <protection locked="0"/>
    </xf>
    <xf numFmtId="0" fontId="22" fillId="0" borderId="0" xfId="0" applyFont="1" applyBorder="1" applyAlignment="1" applyProtection="1">
      <alignment horizontal="center"/>
      <protection locked="0"/>
    </xf>
    <xf numFmtId="0" fontId="16" fillId="0" borderId="0" xfId="0" applyFont="1" applyFill="1" applyAlignment="1" applyProtection="1">
      <alignment horizontal="center"/>
      <protection locked="0"/>
    </xf>
    <xf numFmtId="0" fontId="0" fillId="0" borderId="1" xfId="0" applyBorder="1" applyAlignment="1" applyProtection="1">
      <alignment horizontal="center"/>
    </xf>
    <xf numFmtId="0" fontId="16" fillId="0" borderId="3" xfId="0" applyNumberFormat="1" applyFont="1" applyFill="1" applyBorder="1" applyAlignment="1" applyProtection="1">
      <alignment horizontal="center" wrapText="1"/>
    </xf>
    <xf numFmtId="0" fontId="16" fillId="0" borderId="3" xfId="0" applyFont="1" applyFill="1" applyBorder="1" applyAlignment="1" applyProtection="1">
      <alignment horizontal="center" wrapText="1"/>
    </xf>
    <xf numFmtId="0" fontId="16" fillId="0" borderId="0" xfId="0" applyFont="1" applyFill="1" applyBorder="1" applyAlignment="1" applyProtection="1">
      <alignment horizontal="center" wrapText="1"/>
    </xf>
    <xf numFmtId="0" fontId="16" fillId="0" borderId="2" xfId="0" applyNumberFormat="1" applyFont="1" applyFill="1" applyBorder="1" applyAlignment="1" applyProtection="1">
      <alignment horizontal="left" wrapText="1"/>
    </xf>
    <xf numFmtId="0" fontId="16" fillId="0" borderId="1" xfId="0" applyNumberFormat="1" applyFont="1" applyFill="1" applyBorder="1" applyAlignment="1" applyProtection="1">
      <alignment horizontal="left" wrapText="1"/>
    </xf>
    <xf numFmtId="0" fontId="16" fillId="0" borderId="1" xfId="0" applyNumberFormat="1" applyFont="1" applyBorder="1" applyAlignment="1" applyProtection="1">
      <alignment horizontal="left" wrapText="1"/>
    </xf>
    <xf numFmtId="0" fontId="16" fillId="0" borderId="2" xfId="0" applyNumberFormat="1" applyFont="1" applyBorder="1" applyAlignment="1" applyProtection="1">
      <alignment horizontal="left" wrapText="1"/>
    </xf>
    <xf numFmtId="0" fontId="7" fillId="0" borderId="0" xfId="0" applyFont="1" applyAlignment="1" applyProtection="1">
      <alignment horizontal="center"/>
    </xf>
    <xf numFmtId="0" fontId="7" fillId="0" borderId="0" xfId="0" applyFont="1" applyFill="1" applyBorder="1" applyAlignment="1" applyProtection="1">
      <alignment horizontal="center"/>
    </xf>
    <xf numFmtId="0" fontId="16" fillId="0" borderId="0" xfId="0" applyFont="1" applyAlignment="1" applyProtection="1">
      <alignment horizontal="center"/>
    </xf>
    <xf numFmtId="166" fontId="16" fillId="0" borderId="2" xfId="0" applyNumberFormat="1" applyFont="1" applyFill="1" applyBorder="1" applyAlignment="1" applyProtection="1">
      <alignment horizontal="left" wrapText="1"/>
    </xf>
    <xf numFmtId="166" fontId="16" fillId="0" borderId="2" xfId="0" applyNumberFormat="1" applyFont="1" applyBorder="1" applyAlignment="1" applyProtection="1">
      <alignment horizontal="left" wrapText="1"/>
    </xf>
    <xf numFmtId="0" fontId="6" fillId="0" borderId="0" xfId="0" applyFont="1" applyAlignment="1" applyProtection="1">
      <alignment horizontal="center"/>
    </xf>
    <xf numFmtId="0" fontId="16" fillId="2" borderId="2" xfId="0" applyFont="1" applyFill="1" applyBorder="1" applyAlignment="1" applyProtection="1">
      <alignment horizontal="left"/>
    </xf>
    <xf numFmtId="0" fontId="16" fillId="0" borderId="2" xfId="0" applyFont="1" applyFill="1" applyBorder="1" applyAlignment="1" applyProtection="1">
      <alignment horizontal="center"/>
    </xf>
    <xf numFmtId="167" fontId="7" fillId="2" borderId="0" xfId="0" applyNumberFormat="1" applyFont="1" applyFill="1" applyAlignment="1" applyProtection="1">
      <alignment horizontal="center"/>
    </xf>
    <xf numFmtId="0" fontId="16" fillId="7" borderId="0" xfId="0" applyNumberFormat="1" applyFont="1" applyFill="1" applyProtection="1"/>
    <xf numFmtId="0" fontId="2" fillId="7" borderId="0" xfId="0" applyNumberFormat="1" applyFont="1" applyFill="1" applyProtection="1"/>
    <xf numFmtId="0" fontId="21" fillId="7" borderId="0" xfId="0" applyNumberFormat="1" applyFont="1" applyFill="1" applyProtection="1"/>
    <xf numFmtId="0" fontId="23" fillId="7" borderId="0" xfId="0" applyNumberFormat="1" applyFont="1" applyFill="1" applyProtection="1"/>
    <xf numFmtId="0" fontId="24" fillId="7" borderId="0" xfId="0" applyNumberFormat="1" applyFont="1" applyFill="1" applyProtection="1"/>
    <xf numFmtId="0" fontId="2" fillId="11" borderId="0" xfId="0" applyNumberFormat="1" applyFont="1" applyFill="1"/>
    <xf numFmtId="167" fontId="7" fillId="5" borderId="0" xfId="0" applyNumberFormat="1" applyFont="1" applyFill="1" applyAlignment="1" applyProtection="1">
      <alignment horizontal="center"/>
    </xf>
  </cellXfs>
  <cellStyles count="6">
    <cellStyle name="Comma" xfId="1" builtinId="3"/>
    <cellStyle name="Currency" xfId="2" builtinId="4"/>
    <cellStyle name="Hyperlink" xfId="3" builtinId="8"/>
    <cellStyle name="Normal" xfId="0" builtinId="0"/>
    <cellStyle name="Normal 2 2" xfId="5"/>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0</xdr:col>
      <xdr:colOff>47625</xdr:colOff>
      <xdr:row>26</xdr:row>
      <xdr:rowOff>38101</xdr:rowOff>
    </xdr:from>
    <xdr:to>
      <xdr:col>9</xdr:col>
      <xdr:colOff>571500</xdr:colOff>
      <xdr:row>26</xdr:row>
      <xdr:rowOff>1276351</xdr:rowOff>
    </xdr:to>
    <xdr:sp macro="" textlink="">
      <xdr:nvSpPr>
        <xdr:cNvPr id="2" name="TextBox 1"/>
        <xdr:cNvSpPr txBox="1"/>
      </xdr:nvSpPr>
      <xdr:spPr>
        <a:xfrm>
          <a:off x="47625" y="4914901"/>
          <a:ext cx="6724650" cy="1238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latin typeface="Arial" pitchFamily="34" charset="0"/>
              <a:cs typeface="Arial" pitchFamily="34" charset="0"/>
            </a:rPr>
            <a:t>The undersigned does hereby certify that 1) The undersigned, and not the cooperative, is solely responsible for the</a:t>
          </a:r>
          <a:r>
            <a:rPr lang="en-US" sz="1100" baseline="0">
              <a:latin typeface="Arial" pitchFamily="34" charset="0"/>
              <a:cs typeface="Arial" pitchFamily="34" charset="0"/>
            </a:rPr>
            <a:t> </a:t>
          </a:r>
          <a:r>
            <a:rPr lang="en-US" sz="1100">
              <a:latin typeface="Arial" pitchFamily="34" charset="0"/>
              <a:cs typeface="Arial" pitchFamily="34" charset="0"/>
            </a:rPr>
            <a:t>accuracy of the information contained in this application, 2) all rules of the Variable Frequency Drive (VFD)</a:t>
          </a:r>
          <a:r>
            <a:rPr lang="en-US" sz="1100" baseline="0">
              <a:latin typeface="Arial" pitchFamily="34" charset="0"/>
              <a:cs typeface="Arial" pitchFamily="34" charset="0"/>
            </a:rPr>
            <a:t> </a:t>
          </a:r>
          <a:r>
            <a:rPr lang="en-US" sz="1100">
              <a:latin typeface="Arial" pitchFamily="34" charset="0"/>
              <a:cs typeface="Arial" pitchFamily="34" charset="0"/>
            </a:rPr>
            <a:t>Rebate program have</a:t>
          </a:r>
          <a:r>
            <a:rPr lang="en-US" sz="1100" baseline="0">
              <a:latin typeface="Arial" pitchFamily="34" charset="0"/>
              <a:cs typeface="Arial" pitchFamily="34" charset="0"/>
            </a:rPr>
            <a:t> </a:t>
          </a:r>
          <a:r>
            <a:rPr lang="en-US" sz="1100">
              <a:latin typeface="Arial" pitchFamily="34" charset="0"/>
              <a:cs typeface="Arial" pitchFamily="34" charset="0"/>
            </a:rPr>
            <a:t>been followed, and 3) the installation is complete. Further, the undersigned acknowledges that nothing contained in the application</a:t>
          </a:r>
          <a:r>
            <a:rPr lang="en-US" sz="1100" baseline="0">
              <a:latin typeface="Arial" pitchFamily="34" charset="0"/>
              <a:cs typeface="Arial" pitchFamily="34" charset="0"/>
            </a:rPr>
            <a:t> </a:t>
          </a:r>
          <a:r>
            <a:rPr lang="en-US" sz="1100">
              <a:latin typeface="Arial" pitchFamily="34" charset="0"/>
              <a:cs typeface="Arial" pitchFamily="34" charset="0"/>
            </a:rPr>
            <a:t>shall impose any liability on the cooperative for the work performed and information presented by the member’s engineer,</a:t>
          </a:r>
          <a:r>
            <a:rPr lang="en-US" sz="1100" baseline="0">
              <a:latin typeface="Arial" pitchFamily="34" charset="0"/>
              <a:cs typeface="Arial" pitchFamily="34" charset="0"/>
            </a:rPr>
            <a:t> </a:t>
          </a:r>
          <a:r>
            <a:rPr lang="en-US" sz="1100">
              <a:latin typeface="Arial" pitchFamily="34" charset="0"/>
              <a:cs typeface="Arial" pitchFamily="34" charset="0"/>
            </a:rPr>
            <a:t>contractor or vendor. Wright-Hennepin Cooperative Electric</a:t>
          </a:r>
          <a:r>
            <a:rPr lang="en-US" sz="1100">
              <a:solidFill>
                <a:schemeClr val="dk1"/>
              </a:solidFill>
              <a:latin typeface="Arial" pitchFamily="34" charset="0"/>
              <a:ea typeface="+mn-ea"/>
              <a:cs typeface="Arial" pitchFamily="34" charset="0"/>
            </a:rPr>
            <a:t> Assn. will be referred to hereafter in this application as  "W-H" or as "the cooperative". </a:t>
          </a:r>
        </a:p>
      </xdr:txBody>
    </xdr:sp>
    <xdr:clientData/>
  </xdr:twoCellAnchor>
  <xdr:twoCellAnchor editAs="oneCell">
    <xdr:from>
      <xdr:col>0</xdr:col>
      <xdr:colOff>95250</xdr:colOff>
      <xdr:row>0</xdr:row>
      <xdr:rowOff>95250</xdr:rowOff>
    </xdr:from>
    <xdr:to>
      <xdr:col>1</xdr:col>
      <xdr:colOff>536575</xdr:colOff>
      <xdr:row>4</xdr:row>
      <xdr:rowOff>157405</xdr:rowOff>
    </xdr:to>
    <xdr:pic>
      <xdr:nvPicPr>
        <xdr:cNvPr id="3" name="Picture 2" descr="LOGO_WRIGHT-HENNEPIN_BW.tif"/>
        <xdr:cNvPicPr>
          <a:picLocks noChangeAspect="1"/>
        </xdr:cNvPicPr>
      </xdr:nvPicPr>
      <xdr:blipFill>
        <a:blip xmlns:r="http://schemas.openxmlformats.org/officeDocument/2006/relationships" r:embed="rId1" cstate="print"/>
        <a:stretch>
          <a:fillRect/>
        </a:stretch>
      </xdr:blipFill>
      <xdr:spPr>
        <a:xfrm>
          <a:off x="95250" y="95250"/>
          <a:ext cx="1365250" cy="814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4</xdr:row>
      <xdr:rowOff>85722</xdr:rowOff>
    </xdr:from>
    <xdr:to>
      <xdr:col>10</xdr:col>
      <xdr:colOff>495300</xdr:colOff>
      <xdr:row>24</xdr:row>
      <xdr:rowOff>266699</xdr:rowOff>
    </xdr:to>
    <xdr:sp macro="" textlink="">
      <xdr:nvSpPr>
        <xdr:cNvPr id="2" name="TextBox 1"/>
        <xdr:cNvSpPr txBox="1"/>
      </xdr:nvSpPr>
      <xdr:spPr>
        <a:xfrm>
          <a:off x="66675" y="904872"/>
          <a:ext cx="6524625" cy="3419477"/>
        </a:xfrm>
        <a:prstGeom prst="rect">
          <a:avLst/>
        </a:prstGeom>
        <a:no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US" sz="1200" b="1" baseline="0" smtClean="0">
              <a:solidFill>
                <a:sysClr val="windowText" lastClr="000000"/>
              </a:solidFill>
              <a:latin typeface="+mn-lt"/>
              <a:ea typeface="+mn-ea"/>
              <a:cs typeface="+mn-cs"/>
            </a:rPr>
            <a:t>Specific Rules and Qualifications</a:t>
          </a:r>
        </a:p>
        <a:p>
          <a:r>
            <a:rPr lang="en-US" sz="1100" b="0" baseline="0" smtClean="0">
              <a:solidFill>
                <a:schemeClr val="dk1"/>
              </a:solidFill>
              <a:latin typeface="+mn-lt"/>
              <a:ea typeface="+mn-ea"/>
              <a:cs typeface="+mn-cs"/>
            </a:rPr>
            <a:t>1. The cooperative offers rebates to qualifying members who purchase and install variable frequency drives (VFDs).</a:t>
          </a:r>
        </a:p>
        <a:p>
          <a:r>
            <a:rPr lang="en-US" sz="1100" b="0" baseline="0" smtClean="0">
              <a:solidFill>
                <a:schemeClr val="dk1"/>
              </a:solidFill>
              <a:latin typeface="+mn-lt"/>
              <a:ea typeface="+mn-ea"/>
              <a:cs typeface="+mn-cs"/>
            </a:rPr>
            <a:t>2. Rebates will apply only for new VFDs.  Replacement VFDs do NOT qualify for rebate.</a:t>
          </a:r>
        </a:p>
        <a:p>
          <a:r>
            <a:rPr lang="en-US" sz="1100" b="0" baseline="0" smtClean="0">
              <a:solidFill>
                <a:schemeClr val="dk1"/>
              </a:solidFill>
              <a:latin typeface="+mn-lt"/>
              <a:ea typeface="+mn-ea"/>
              <a:cs typeface="+mn-cs"/>
            </a:rPr>
            <a:t>3. Rebates apply to VFDs in systems that:</a:t>
          </a:r>
        </a:p>
        <a:p>
          <a:pPr lvl="1"/>
          <a:r>
            <a:rPr lang="en-US" sz="1100" b="0" baseline="0" smtClean="0">
              <a:solidFill>
                <a:schemeClr val="dk1"/>
              </a:solidFill>
              <a:latin typeface="+mn-lt"/>
              <a:ea typeface="+mn-ea"/>
              <a:cs typeface="+mn-cs"/>
            </a:rPr>
            <a:t>– Are tied to an automated control system</a:t>
          </a:r>
        </a:p>
        <a:p>
          <a:pPr lvl="1"/>
          <a:r>
            <a:rPr lang="en-US" sz="1100" b="0" baseline="0" smtClean="0">
              <a:solidFill>
                <a:schemeClr val="dk1"/>
              </a:solidFill>
              <a:latin typeface="+mn-lt"/>
              <a:ea typeface="+mn-ea"/>
              <a:cs typeface="+mn-cs"/>
            </a:rPr>
            <a:t>– Have a VFD True Power Factor of .90 or greater</a:t>
          </a:r>
        </a:p>
        <a:p>
          <a:pPr lvl="0"/>
          <a:r>
            <a:rPr lang="en-US" sz="1100" b="0" baseline="0" smtClean="0">
              <a:solidFill>
                <a:schemeClr val="dk1"/>
              </a:solidFill>
              <a:latin typeface="+mn-lt"/>
              <a:ea typeface="+mn-ea"/>
              <a:cs typeface="+mn-cs"/>
            </a:rPr>
            <a:t>4. Approved applications of VFDs:</a:t>
          </a:r>
        </a:p>
        <a:p>
          <a:pPr lvl="1"/>
          <a:r>
            <a:rPr lang="en-US" sz="1100" b="0" baseline="0" smtClean="0">
              <a:solidFill>
                <a:schemeClr val="dk1"/>
              </a:solidFill>
              <a:latin typeface="+mn-lt"/>
              <a:ea typeface="+mn-ea"/>
              <a:cs typeface="+mn-cs"/>
            </a:rPr>
            <a:t>– HVAC fans, pumps, cooling towers, process equipment and industrial fans</a:t>
          </a:r>
        </a:p>
        <a:p>
          <a:r>
            <a:rPr lang="en-US" sz="1100" b="0" baseline="0">
              <a:solidFill>
                <a:schemeClr val="dk1"/>
              </a:solidFill>
              <a:latin typeface="+mn-lt"/>
              <a:ea typeface="+mn-ea"/>
              <a:cs typeface="+mn-cs"/>
            </a:rPr>
            <a:t>5. Non-approved applications of VFDs:</a:t>
          </a:r>
          <a:endParaRPr lang="en-US" b="0"/>
        </a:p>
        <a:p>
          <a:pPr marL="457200" marR="0" lvl="1"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mn-lt"/>
              <a:ea typeface="+mn-ea"/>
              <a:cs typeface="+mn-cs"/>
            </a:rPr>
            <a:t>– Chillers, refrigeration compressors,  and irrigators. These applications may be submitted for evaluation through the Custom Energy Grant® Rebate program.  The VFD will be evaluated in conjunction with the equipment operating efficiency and loading.  Additional applications not approved for VFD rebates include soft-start, power-factor correction or related equipment.</a:t>
          </a:r>
        </a:p>
        <a:p>
          <a:r>
            <a:rPr lang="en-US" sz="1100" b="0" baseline="0">
              <a:solidFill>
                <a:schemeClr val="dk1"/>
              </a:solidFill>
              <a:latin typeface="+mn-lt"/>
              <a:ea typeface="+mn-ea"/>
              <a:cs typeface="+mn-cs"/>
            </a:rPr>
            <a:t>6. Rebate is based on the rated VFD controlled horsepower or horsepower of motor, whichever is lower.</a:t>
          </a:r>
          <a:endParaRPr lang="en-US" b="0"/>
        </a:p>
        <a:p>
          <a:r>
            <a:rPr lang="en-US" sz="1100" b="0" baseline="0">
              <a:solidFill>
                <a:schemeClr val="dk1"/>
              </a:solidFill>
              <a:latin typeface="+mn-lt"/>
              <a:ea typeface="+mn-ea"/>
              <a:cs typeface="+mn-cs"/>
            </a:rPr>
            <a:t>7. Rebates are available for VFDs from 1 hp up to 200 hp. VFDs greater than 200 hp must be evaluated with the Custom Energy Grant Rebate program.</a:t>
          </a:r>
        </a:p>
        <a:p>
          <a:r>
            <a:rPr lang="en-US" sz="1100" b="0" baseline="0">
              <a:solidFill>
                <a:schemeClr val="dk1"/>
              </a:solidFill>
              <a:latin typeface="+mn-lt"/>
              <a:ea typeface="+mn-ea"/>
              <a:cs typeface="+mn-cs"/>
            </a:rPr>
            <a:t>8. ECM or DC motors  with controls for speed regulation also qualify for the VFD rebate on a cumulative HP basis </a:t>
          </a:r>
          <a:r>
            <a:rPr lang="en-US" sz="1100" baseline="0">
              <a:solidFill>
                <a:schemeClr val="dk1"/>
              </a:solidFill>
              <a:latin typeface="+mn-lt"/>
              <a:ea typeface="+mn-ea"/>
              <a:cs typeface="+mn-cs"/>
            </a:rPr>
            <a:t>as long as all other requirements are met.</a:t>
          </a:r>
          <a:endParaRPr lang="en-US" sz="1100">
            <a:solidFill>
              <a:schemeClr val="dk1"/>
            </a:solidFill>
            <a:latin typeface="+mn-lt"/>
            <a:ea typeface="+mn-ea"/>
            <a:cs typeface="+mn-cs"/>
          </a:endParaRPr>
        </a:p>
        <a:p>
          <a:pPr lvl="0"/>
          <a:endParaRPr lang="en-US"/>
        </a:p>
      </xdr:txBody>
    </xdr:sp>
    <xdr:clientData/>
  </xdr:twoCellAnchor>
  <xdr:twoCellAnchor>
    <xdr:from>
      <xdr:col>0</xdr:col>
      <xdr:colOff>66675</xdr:colOff>
      <xdr:row>24</xdr:row>
      <xdr:rowOff>361949</xdr:rowOff>
    </xdr:from>
    <xdr:to>
      <xdr:col>10</xdr:col>
      <xdr:colOff>514350</xdr:colOff>
      <xdr:row>46</xdr:row>
      <xdr:rowOff>152399</xdr:rowOff>
    </xdr:to>
    <xdr:sp macro="" textlink="">
      <xdr:nvSpPr>
        <xdr:cNvPr id="4" name="TextBox 3"/>
        <xdr:cNvSpPr txBox="1"/>
      </xdr:nvSpPr>
      <xdr:spPr>
        <a:xfrm>
          <a:off x="66675" y="4419599"/>
          <a:ext cx="6543675" cy="3590925"/>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US" sz="1200" b="1" baseline="0" smtClean="0">
              <a:solidFill>
                <a:sysClr val="windowText" lastClr="000000"/>
              </a:solidFill>
              <a:latin typeface="+mn-lt"/>
              <a:ea typeface="+mn-ea"/>
              <a:cs typeface="+mn-cs"/>
            </a:rPr>
            <a:t>Warranty Information</a:t>
          </a:r>
        </a:p>
        <a:p>
          <a:r>
            <a:rPr lang="en-US" sz="1100" baseline="0" smtClean="0">
              <a:solidFill>
                <a:schemeClr val="dk1"/>
              </a:solidFill>
              <a:latin typeface="+mn-lt"/>
              <a:ea typeface="+mn-ea"/>
              <a:cs typeface="+mn-cs"/>
            </a:rPr>
            <a:t>Rebate qualifications do not imply any representation or warranty of such equipment, design or installation by the cooperative.   W-H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W-H be liable for any incidental or consequential damages.</a:t>
          </a:r>
        </a:p>
        <a:p>
          <a:endParaRPr lang="en-US" sz="1100" baseline="0" smtClean="0">
            <a:solidFill>
              <a:schemeClr val="dk1"/>
            </a:solidFill>
            <a:latin typeface="+mn-lt"/>
            <a:ea typeface="+mn-ea"/>
            <a:cs typeface="+mn-cs"/>
          </a:endParaRPr>
        </a:p>
        <a:p>
          <a:pPr marL="0" indent="0"/>
          <a:r>
            <a:rPr lang="en-US" sz="1200" b="1" baseline="0" smtClean="0">
              <a:solidFill>
                <a:sysClr val="windowText" lastClr="000000"/>
              </a:solidFill>
              <a:latin typeface="+mn-lt"/>
              <a:ea typeface="+mn-ea"/>
              <a:cs typeface="+mn-cs"/>
            </a:rPr>
            <a:t>Other Important Program Rules</a:t>
          </a:r>
        </a:p>
        <a:p>
          <a:r>
            <a:rPr lang="en-US" sz="1100" baseline="0" smtClean="0">
              <a:solidFill>
                <a:schemeClr val="dk1"/>
              </a:solidFill>
              <a:latin typeface="+mn-lt"/>
              <a:ea typeface="+mn-ea"/>
              <a:cs typeface="+mn-cs"/>
            </a:rPr>
            <a:t>1. Installation must be complete before rebate funds will be issued.</a:t>
          </a:r>
        </a:p>
        <a:p>
          <a:r>
            <a:rPr lang="en-US" sz="1100" baseline="0" smtClean="0">
              <a:solidFill>
                <a:schemeClr val="dk1"/>
              </a:solidFill>
              <a:latin typeface="+mn-lt"/>
              <a:ea typeface="+mn-ea"/>
              <a:cs typeface="+mn-cs"/>
            </a:rPr>
            <a:t>2. Members and vendors must submit itemized equipment invoices, along with rebate application and worksheet, to  the cooperative. To ensure that the equipment installed meets the cooperative performance standards, these invoices must itemize labor charges, quantity and price of the equipment installed, as well as information regarding the manufacturer and model numbers for all equipment included in the rebate.</a:t>
          </a:r>
        </a:p>
        <a:p>
          <a:r>
            <a:rPr lang="en-US" sz="1100" baseline="0" smtClean="0">
              <a:solidFill>
                <a:schemeClr val="dk1"/>
              </a:solidFill>
              <a:latin typeface="+mn-lt"/>
              <a:ea typeface="+mn-ea"/>
              <a:cs typeface="+mn-cs"/>
            </a:rPr>
            <a:t>3. The cooperative reserves the right to conduct random inspections of installations.</a:t>
          </a:r>
        </a:p>
        <a:p>
          <a:r>
            <a:rPr lang="en-US" sz="1100" baseline="0" smtClean="0">
              <a:solidFill>
                <a:schemeClr val="dk1"/>
              </a:solidFill>
              <a:latin typeface="+mn-lt"/>
              <a:ea typeface="+mn-ea"/>
              <a:cs typeface="+mn-cs"/>
            </a:rPr>
            <a:t>4. The member is responsible for checking with the cooperative to determine whether funding is available and to verify the program parameters.</a:t>
          </a:r>
        </a:p>
        <a:p>
          <a:r>
            <a:rPr lang="en-US" sz="1100" baseline="0" smtClean="0">
              <a:solidFill>
                <a:schemeClr val="dk1"/>
              </a:solidFill>
              <a:latin typeface="+mn-lt"/>
              <a:ea typeface="+mn-ea"/>
              <a:cs typeface="+mn-cs"/>
            </a:rPr>
            <a:t>5. Project must comply with all program specific rules and qualifications.</a:t>
          </a:r>
        </a:p>
        <a:p>
          <a:r>
            <a:rPr lang="en-US" sz="1100" baseline="0" smtClean="0">
              <a:solidFill>
                <a:schemeClr val="dk1"/>
              </a:solidFill>
              <a:latin typeface="+mn-lt"/>
              <a:ea typeface="+mn-ea"/>
              <a:cs typeface="+mn-cs"/>
            </a:rPr>
            <a:t>6. The maximum rebate amount shall be the lesser of 50 percent of the project cost or as determined by W-H.</a:t>
          </a:r>
        </a:p>
        <a:p>
          <a:r>
            <a:rPr lang="en-US" sz="1100" baseline="0" smtClean="0">
              <a:solidFill>
                <a:schemeClr val="dk1"/>
              </a:solidFill>
              <a:latin typeface="+mn-lt"/>
              <a:ea typeface="+mn-ea"/>
              <a:cs typeface="+mn-cs"/>
            </a:rPr>
            <a:t>7. </a:t>
          </a:r>
          <a:r>
            <a:rPr lang="en-US" sz="1100" baseline="0">
              <a:solidFill>
                <a:schemeClr val="dk1"/>
              </a:solidFill>
              <a:latin typeface="+mn-lt"/>
              <a:ea typeface="+mn-ea"/>
              <a:cs typeface="+mn-cs"/>
            </a:rPr>
            <a:t>Members must apply for 2015 rebates no later than November 18, 2015.</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ebates@GREnerg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tabSelected="1" view="pageBreakPreview" topLeftCell="A14" zoomScaleNormal="100" zoomScaleSheetLayoutView="100" workbookViewId="0">
      <selection activeCell="E34" sqref="E34"/>
    </sheetView>
  </sheetViews>
  <sheetFormatPr defaultRowHeight="12.75" x14ac:dyDescent="0.2"/>
  <cols>
    <col min="1" max="1" width="13.85546875" customWidth="1"/>
    <col min="2" max="2" width="15.140625" customWidth="1"/>
    <col min="10" max="10" width="11.28515625" customWidth="1"/>
  </cols>
  <sheetData>
    <row r="1" spans="1:19" x14ac:dyDescent="0.2">
      <c r="A1" s="33"/>
      <c r="B1" s="33"/>
      <c r="C1" s="33"/>
      <c r="D1" s="33"/>
      <c r="E1" s="33"/>
      <c r="F1" s="33"/>
      <c r="G1" s="33"/>
      <c r="H1" s="33"/>
      <c r="I1" s="33"/>
      <c r="J1" s="33"/>
    </row>
    <row r="2" spans="1:19" x14ac:dyDescent="0.2">
      <c r="A2" s="33"/>
      <c r="B2" s="33"/>
      <c r="C2" s="33"/>
      <c r="D2" s="33"/>
      <c r="E2" s="33"/>
      <c r="F2" s="33"/>
      <c r="G2" s="33"/>
      <c r="H2" s="44"/>
      <c r="I2" s="44"/>
      <c r="J2" s="34"/>
    </row>
    <row r="3" spans="1:19" ht="15.75" x14ac:dyDescent="0.25">
      <c r="A3" s="197"/>
      <c r="B3" s="198"/>
      <c r="C3" s="198"/>
      <c r="D3" s="198"/>
      <c r="E3" s="198"/>
      <c r="F3" s="198"/>
      <c r="G3" s="198"/>
      <c r="H3" s="198"/>
      <c r="I3" s="198"/>
      <c r="J3" s="198"/>
    </row>
    <row r="4" spans="1:19" ht="18" x14ac:dyDescent="0.25">
      <c r="A4" s="199" t="s">
        <v>42</v>
      </c>
      <c r="B4" s="199"/>
      <c r="C4" s="199"/>
      <c r="D4" s="199"/>
      <c r="E4" s="199"/>
      <c r="F4" s="199"/>
      <c r="G4" s="199"/>
      <c r="H4" s="199"/>
      <c r="I4" s="199"/>
      <c r="J4" s="199"/>
    </row>
    <row r="5" spans="1:19" ht="18" x14ac:dyDescent="0.25">
      <c r="A5" s="199" t="s">
        <v>130</v>
      </c>
      <c r="B5" s="199"/>
      <c r="C5" s="199"/>
      <c r="D5" s="199"/>
      <c r="E5" s="199"/>
      <c r="F5" s="199"/>
      <c r="G5" s="199"/>
      <c r="H5" s="199"/>
      <c r="I5" s="199"/>
      <c r="J5" s="199"/>
    </row>
    <row r="6" spans="1:19" ht="15" x14ac:dyDescent="0.25">
      <c r="A6" s="284" t="s">
        <v>132</v>
      </c>
      <c r="B6" s="284"/>
      <c r="C6" s="284"/>
      <c r="D6" s="284"/>
      <c r="E6" s="284"/>
      <c r="F6" s="284"/>
      <c r="G6" s="284"/>
      <c r="H6" s="284"/>
      <c r="I6" s="284"/>
      <c r="J6" s="284"/>
    </row>
    <row r="7" spans="1:19" x14ac:dyDescent="0.2">
      <c r="A7" s="35"/>
      <c r="B7" s="35"/>
      <c r="C7" s="35"/>
      <c r="D7" s="35"/>
      <c r="E7" s="35"/>
      <c r="F7" s="35"/>
      <c r="G7" s="35"/>
      <c r="H7" s="35"/>
      <c r="I7" s="35"/>
      <c r="J7" s="35"/>
    </row>
    <row r="8" spans="1:19" x14ac:dyDescent="0.2">
      <c r="A8" s="36"/>
      <c r="B8" s="36"/>
      <c r="C8" s="36"/>
      <c r="D8" s="36"/>
      <c r="E8" s="36"/>
      <c r="F8" s="36"/>
      <c r="G8" s="36"/>
      <c r="H8" s="36"/>
      <c r="I8" s="36"/>
      <c r="J8" s="36"/>
    </row>
    <row r="9" spans="1:19" s="37" customFormat="1" ht="15" x14ac:dyDescent="0.2">
      <c r="A9" s="81" t="s">
        <v>46</v>
      </c>
      <c r="B9" s="81"/>
      <c r="C9" s="81"/>
      <c r="D9" s="81"/>
      <c r="E9" s="81"/>
      <c r="F9" s="81"/>
      <c r="G9" s="81"/>
      <c r="H9" s="81"/>
      <c r="I9" s="81"/>
      <c r="J9" s="81"/>
      <c r="K9" s="42"/>
      <c r="L9" s="42"/>
      <c r="M9" s="42"/>
      <c r="N9" s="42"/>
      <c r="O9" s="42"/>
      <c r="P9" s="42"/>
      <c r="Q9" s="42"/>
      <c r="R9" s="42"/>
      <c r="S9" s="42"/>
    </row>
    <row r="10" spans="1:19" ht="15" x14ac:dyDescent="0.25">
      <c r="A10" s="109" t="s">
        <v>47</v>
      </c>
      <c r="B10" s="110"/>
      <c r="C10" s="200" t="s">
        <v>69</v>
      </c>
      <c r="D10" s="195"/>
      <c r="E10" s="195"/>
      <c r="F10" s="195"/>
      <c r="G10" s="195"/>
      <c r="H10" s="195"/>
      <c r="I10" s="195"/>
      <c r="J10" s="195"/>
    </row>
    <row r="11" spans="1:19" ht="15" x14ac:dyDescent="0.25">
      <c r="A11" s="109" t="s">
        <v>48</v>
      </c>
      <c r="B11" s="110"/>
      <c r="C11" s="195"/>
      <c r="D11" s="195"/>
      <c r="E11" s="195"/>
      <c r="F11" s="195"/>
      <c r="G11" s="195"/>
      <c r="H11" s="118" t="s">
        <v>5</v>
      </c>
      <c r="I11" s="201"/>
      <c r="J11" s="201"/>
    </row>
    <row r="12" spans="1:19" ht="15" x14ac:dyDescent="0.25">
      <c r="A12" s="112"/>
      <c r="B12" s="112"/>
      <c r="C12" s="202"/>
      <c r="D12" s="202"/>
      <c r="E12" s="202"/>
      <c r="F12" s="119"/>
      <c r="G12" s="120"/>
      <c r="H12" s="203"/>
      <c r="I12" s="203"/>
      <c r="J12" s="121"/>
    </row>
    <row r="13" spans="1:19" ht="15" x14ac:dyDescent="0.25">
      <c r="A13" s="113"/>
      <c r="B13" s="113"/>
      <c r="C13" s="122" t="s">
        <v>2</v>
      </c>
      <c r="D13" s="123"/>
      <c r="E13" s="124" t="s">
        <v>1</v>
      </c>
      <c r="F13" s="122" t="s">
        <v>3</v>
      </c>
      <c r="G13" s="124"/>
      <c r="H13" s="122" t="s">
        <v>70</v>
      </c>
      <c r="I13" s="122"/>
      <c r="J13" s="125"/>
    </row>
    <row r="14" spans="1:19" ht="15" x14ac:dyDescent="0.25">
      <c r="A14" s="109" t="s">
        <v>49</v>
      </c>
      <c r="B14" s="110"/>
      <c r="C14" s="195"/>
      <c r="D14" s="195"/>
      <c r="E14" s="195"/>
      <c r="F14" s="195"/>
      <c r="G14" s="195"/>
      <c r="H14" s="195"/>
      <c r="I14" s="195"/>
      <c r="J14" s="195"/>
    </row>
    <row r="15" spans="1:19" ht="14.25" x14ac:dyDescent="0.2">
      <c r="A15" s="38" t="s">
        <v>6</v>
      </c>
      <c r="B15" s="114"/>
      <c r="C15" s="196"/>
      <c r="D15" s="196"/>
      <c r="E15" s="196"/>
      <c r="F15" s="196"/>
      <c r="G15" s="196"/>
      <c r="H15" s="196"/>
      <c r="I15" s="196"/>
      <c r="J15" s="196"/>
    </row>
    <row r="16" spans="1:19" ht="15" x14ac:dyDescent="0.25">
      <c r="A16" s="109" t="s">
        <v>50</v>
      </c>
      <c r="B16" s="110"/>
      <c r="C16" s="196"/>
      <c r="D16" s="196"/>
      <c r="E16" s="196"/>
      <c r="F16" s="196"/>
      <c r="G16" s="196"/>
      <c r="H16" s="196"/>
      <c r="I16" s="196"/>
      <c r="J16" s="196"/>
    </row>
    <row r="17" spans="1:18" ht="15" x14ac:dyDescent="0.25">
      <c r="A17" s="109" t="s">
        <v>51</v>
      </c>
      <c r="B17" s="110"/>
      <c r="C17" s="195"/>
      <c r="D17" s="195"/>
      <c r="E17" s="195"/>
      <c r="F17" s="195"/>
      <c r="G17" s="195"/>
      <c r="H17" s="123" t="s">
        <v>5</v>
      </c>
      <c r="I17" s="196"/>
      <c r="J17" s="196"/>
    </row>
    <row r="18" spans="1:18" ht="15" x14ac:dyDescent="0.25">
      <c r="A18" s="109" t="s">
        <v>52</v>
      </c>
      <c r="B18" s="110"/>
      <c r="C18" s="207"/>
      <c r="D18" s="195"/>
      <c r="E18" s="195"/>
      <c r="F18" s="195"/>
      <c r="G18" s="195"/>
      <c r="H18" s="195"/>
      <c r="I18" s="195"/>
      <c r="J18" s="195"/>
    </row>
    <row r="19" spans="1:18" ht="15" x14ac:dyDescent="0.25">
      <c r="A19" s="109"/>
      <c r="B19" s="110"/>
      <c r="C19" s="129"/>
      <c r="D19" s="126"/>
      <c r="E19" s="126"/>
      <c r="F19" s="126"/>
      <c r="G19" s="126"/>
      <c r="H19" s="126"/>
      <c r="I19" s="126"/>
      <c r="J19" s="126"/>
    </row>
    <row r="20" spans="1:18" s="37" customFormat="1" ht="15" x14ac:dyDescent="0.2">
      <c r="A20" s="81" t="s">
        <v>53</v>
      </c>
      <c r="B20" s="81"/>
      <c r="C20" s="127"/>
      <c r="D20" s="127"/>
      <c r="E20" s="127"/>
      <c r="F20" s="127"/>
      <c r="G20" s="127"/>
      <c r="H20" s="127"/>
      <c r="I20" s="127"/>
      <c r="J20" s="127"/>
      <c r="K20" s="42"/>
      <c r="L20" s="42"/>
      <c r="M20" s="42"/>
      <c r="N20" s="42"/>
      <c r="O20" s="42"/>
      <c r="P20" s="42"/>
      <c r="Q20" s="42"/>
      <c r="R20" s="42"/>
    </row>
    <row r="21" spans="1:18" ht="15" x14ac:dyDescent="0.25">
      <c r="A21" s="109" t="s">
        <v>54</v>
      </c>
      <c r="B21" s="110"/>
      <c r="C21" s="207"/>
      <c r="D21" s="208"/>
      <c r="E21" s="208"/>
      <c r="F21" s="208"/>
      <c r="G21" s="208"/>
      <c r="H21" s="208"/>
      <c r="I21" s="208"/>
      <c r="J21" s="208"/>
    </row>
    <row r="22" spans="1:18" ht="15" x14ac:dyDescent="0.25">
      <c r="A22" s="109" t="s">
        <v>55</v>
      </c>
      <c r="B22" s="110"/>
      <c r="C22" s="207"/>
      <c r="D22" s="208"/>
      <c r="E22" s="208"/>
      <c r="F22" s="208"/>
      <c r="G22" s="208"/>
      <c r="H22" s="208"/>
      <c r="I22" s="208"/>
      <c r="J22" s="208"/>
    </row>
    <row r="23" spans="1:18" ht="15" x14ac:dyDescent="0.25">
      <c r="A23" s="109" t="s">
        <v>56</v>
      </c>
      <c r="B23" s="110"/>
      <c r="C23" s="207"/>
      <c r="D23" s="208"/>
      <c r="E23" s="208"/>
      <c r="F23" s="208"/>
      <c r="G23" s="208"/>
      <c r="H23" s="208"/>
      <c r="I23" s="208"/>
      <c r="J23" s="208"/>
    </row>
    <row r="24" spans="1:18" ht="15" x14ac:dyDescent="0.25">
      <c r="A24" s="109" t="s">
        <v>71</v>
      </c>
      <c r="B24" s="110"/>
      <c r="C24" s="209"/>
      <c r="D24" s="201"/>
      <c r="E24" s="201"/>
      <c r="F24" s="201"/>
      <c r="G24" s="201"/>
      <c r="H24" s="128" t="s">
        <v>5</v>
      </c>
      <c r="I24" s="196"/>
      <c r="J24" s="201"/>
    </row>
    <row r="25" spans="1:18" ht="15" x14ac:dyDescent="0.25">
      <c r="A25" s="109" t="s">
        <v>52</v>
      </c>
      <c r="B25" s="116"/>
      <c r="C25" s="195"/>
      <c r="D25" s="195"/>
      <c r="E25" s="195"/>
      <c r="F25" s="195"/>
      <c r="G25" s="195"/>
      <c r="H25" s="195"/>
      <c r="I25" s="195"/>
      <c r="J25" s="195"/>
    </row>
    <row r="26" spans="1:18" s="43" customFormat="1" ht="15" x14ac:dyDescent="0.25">
      <c r="A26" s="109"/>
      <c r="B26" s="115"/>
      <c r="C26" s="115"/>
      <c r="D26" s="115"/>
      <c r="E26" s="115"/>
      <c r="F26" s="115"/>
      <c r="G26" s="115"/>
      <c r="H26" s="115"/>
      <c r="I26" s="115"/>
      <c r="J26" s="115"/>
    </row>
    <row r="27" spans="1:18" ht="105" customHeight="1" x14ac:dyDescent="0.2">
      <c r="A27" s="204"/>
      <c r="B27" s="205"/>
      <c r="C27" s="205"/>
      <c r="D27" s="205"/>
      <c r="E27" s="205"/>
      <c r="F27" s="205"/>
      <c r="G27" s="205"/>
      <c r="H27" s="205"/>
      <c r="I27" s="205"/>
      <c r="J27" s="206"/>
    </row>
    <row r="28" spans="1:18" x14ac:dyDescent="0.2">
      <c r="A28" s="39"/>
      <c r="B28" s="40"/>
      <c r="C28" s="40"/>
      <c r="D28" s="40"/>
      <c r="E28" s="40"/>
      <c r="F28" s="40"/>
      <c r="G28" s="40"/>
      <c r="H28" s="40"/>
      <c r="I28" s="39"/>
      <c r="J28" s="33"/>
    </row>
    <row r="29" spans="1:18" ht="15" x14ac:dyDescent="0.25">
      <c r="A29" s="109" t="s">
        <v>57</v>
      </c>
      <c r="B29" s="109"/>
      <c r="C29" s="195"/>
      <c r="D29" s="195"/>
      <c r="E29" s="195"/>
      <c r="F29" s="195"/>
      <c r="G29" s="195"/>
      <c r="H29" s="117" t="s">
        <v>35</v>
      </c>
      <c r="I29" s="210"/>
      <c r="J29" s="210"/>
    </row>
    <row r="30" spans="1:18" ht="15" x14ac:dyDescent="0.25">
      <c r="A30" s="109"/>
      <c r="B30" s="110"/>
      <c r="C30" s="116"/>
      <c r="D30" s="116"/>
      <c r="E30" s="116"/>
      <c r="F30" s="116"/>
      <c r="G30" s="116"/>
      <c r="H30" s="111"/>
      <c r="I30" s="110"/>
      <c r="J30" s="110"/>
    </row>
    <row r="31" spans="1:18" ht="14.25" x14ac:dyDescent="0.2">
      <c r="A31" s="81"/>
      <c r="B31" s="41"/>
      <c r="C31" s="41"/>
      <c r="D31" s="41"/>
      <c r="E31" s="41"/>
      <c r="F31" s="41"/>
      <c r="G31" s="41"/>
      <c r="H31" s="41"/>
      <c r="I31" s="41"/>
      <c r="J31" s="41"/>
    </row>
    <row r="32" spans="1:18" ht="14.25" x14ac:dyDescent="0.2">
      <c r="A32" s="127" t="s">
        <v>58</v>
      </c>
      <c r="B32" s="285"/>
      <c r="C32" s="285"/>
      <c r="D32" s="285"/>
      <c r="E32" s="285"/>
      <c r="F32" s="285"/>
      <c r="G32" s="285"/>
      <c r="H32" s="285"/>
      <c r="I32" s="285"/>
      <c r="J32" s="286"/>
    </row>
    <row r="33" spans="1:10" ht="15" x14ac:dyDescent="0.2">
      <c r="A33" s="287"/>
      <c r="B33" s="286"/>
      <c r="C33" s="286"/>
      <c r="D33" s="286"/>
      <c r="E33" s="286"/>
      <c r="F33" s="286"/>
      <c r="G33" s="286"/>
      <c r="H33" s="286"/>
      <c r="I33" s="286"/>
      <c r="J33" s="286"/>
    </row>
    <row r="34" spans="1:10" ht="15" x14ac:dyDescent="0.25">
      <c r="A34" s="285" t="s">
        <v>133</v>
      </c>
      <c r="B34" s="285"/>
      <c r="C34" s="288"/>
      <c r="D34" s="288"/>
      <c r="E34" s="288"/>
      <c r="F34" s="288"/>
      <c r="G34" s="288"/>
      <c r="H34" s="288"/>
      <c r="I34" s="289"/>
      <c r="J34" s="286"/>
    </row>
    <row r="35" spans="1:10" ht="15" x14ac:dyDescent="0.25">
      <c r="A35" s="290" t="s">
        <v>134</v>
      </c>
      <c r="B35" s="290"/>
      <c r="C35" s="286"/>
      <c r="D35" s="288"/>
      <c r="E35" s="288"/>
      <c r="F35" s="288"/>
      <c r="G35" s="288"/>
      <c r="H35" s="288"/>
      <c r="I35" s="289"/>
      <c r="J35" s="286"/>
    </row>
    <row r="36" spans="1:10" ht="15" x14ac:dyDescent="0.25">
      <c r="A36" s="285" t="s">
        <v>135</v>
      </c>
      <c r="B36" s="285"/>
      <c r="C36" s="288"/>
      <c r="D36" s="288"/>
      <c r="E36" s="288"/>
      <c r="F36" s="288"/>
      <c r="G36" s="288"/>
      <c r="H36" s="288"/>
      <c r="I36" s="289"/>
      <c r="J36" s="286"/>
    </row>
    <row r="37" spans="1:10" s="45" customFormat="1" ht="15" x14ac:dyDescent="0.25">
      <c r="A37" s="285" t="s">
        <v>136</v>
      </c>
      <c r="B37" s="285"/>
      <c r="C37" s="288"/>
      <c r="D37" s="288"/>
      <c r="E37" s="288"/>
      <c r="F37" s="288"/>
      <c r="G37" s="288"/>
      <c r="H37" s="288"/>
      <c r="I37" s="289"/>
      <c r="J37" s="286"/>
    </row>
    <row r="38" spans="1:10" x14ac:dyDescent="0.2">
      <c r="A38" s="286"/>
      <c r="B38" s="286"/>
      <c r="C38" s="286"/>
      <c r="D38" s="286"/>
      <c r="E38" s="286"/>
      <c r="F38" s="286"/>
      <c r="G38" s="286"/>
      <c r="H38" s="286"/>
      <c r="I38" s="286"/>
      <c r="J38" s="286"/>
    </row>
    <row r="39" spans="1:10" x14ac:dyDescent="0.2">
      <c r="A39" s="44"/>
      <c r="B39" s="44"/>
      <c r="C39" s="44"/>
      <c r="D39" s="33"/>
      <c r="E39" s="33"/>
      <c r="F39" s="33"/>
      <c r="G39" s="33"/>
      <c r="H39" s="33"/>
      <c r="I39" s="33"/>
      <c r="J39" s="33"/>
    </row>
  </sheetData>
  <sheetProtection password="C41E" sheet="1" objects="1" scenarios="1"/>
  <mergeCells count="24">
    <mergeCell ref="C25:J25"/>
    <mergeCell ref="A27:J27"/>
    <mergeCell ref="C18:J18"/>
    <mergeCell ref="C21:J21"/>
    <mergeCell ref="C22:J22"/>
    <mergeCell ref="C23:J23"/>
    <mergeCell ref="C24:G24"/>
    <mergeCell ref="I24:J24"/>
    <mergeCell ref="C29:G29"/>
    <mergeCell ref="I29:J29"/>
    <mergeCell ref="C17:G17"/>
    <mergeCell ref="I17:J17"/>
    <mergeCell ref="A3:J3"/>
    <mergeCell ref="A4:J4"/>
    <mergeCell ref="A5:J5"/>
    <mergeCell ref="A6:J6"/>
    <mergeCell ref="C10:J10"/>
    <mergeCell ref="C11:G11"/>
    <mergeCell ref="I11:J11"/>
    <mergeCell ref="C12:E12"/>
    <mergeCell ref="H12:I12"/>
    <mergeCell ref="C14:J14"/>
    <mergeCell ref="C15:J15"/>
    <mergeCell ref="C16:J16"/>
  </mergeCells>
  <pageMargins left="0.45" right="0.45" top="0.5" bottom="0.25" header="0.3" footer="0.3"/>
  <pageSetup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view="pageBreakPreview" topLeftCell="A12" zoomScaleNormal="100" zoomScaleSheetLayoutView="100" workbookViewId="0">
      <selection activeCell="H4" sqref="H4"/>
    </sheetView>
  </sheetViews>
  <sheetFormatPr defaultRowHeight="12.75" x14ac:dyDescent="0.2"/>
  <sheetData>
    <row r="1" spans="1:11" ht="18" x14ac:dyDescent="0.25">
      <c r="A1" s="199" t="s">
        <v>42</v>
      </c>
      <c r="B1" s="199"/>
      <c r="C1" s="199"/>
      <c r="D1" s="199"/>
      <c r="E1" s="199"/>
      <c r="F1" s="199"/>
      <c r="G1" s="199"/>
      <c r="H1" s="199"/>
      <c r="I1" s="199"/>
      <c r="J1" s="199"/>
      <c r="K1" s="199"/>
    </row>
    <row r="2" spans="1:11" ht="18" x14ac:dyDescent="0.25">
      <c r="A2" s="199" t="str">
        <f>'Application Cover'!A5:J5</f>
        <v>2015 Rebate Application</v>
      </c>
      <c r="B2" s="199"/>
      <c r="C2" s="199"/>
      <c r="D2" s="199"/>
      <c r="E2" s="199"/>
      <c r="F2" s="199"/>
      <c r="G2" s="199"/>
      <c r="H2" s="199"/>
      <c r="I2" s="199"/>
      <c r="J2" s="199"/>
      <c r="K2" s="199"/>
    </row>
    <row r="3" spans="1:11" s="43" customFormat="1" ht="15" x14ac:dyDescent="0.25">
      <c r="A3" s="291" t="str">
        <f>'Application Cover'!A6:J6</f>
        <v>Wright-Hennepin Cooperative Electric Assn., PO Box 330, Rockford, MN 55373 Ph: (763) 477-3000</v>
      </c>
      <c r="B3" s="291"/>
      <c r="C3" s="291"/>
      <c r="D3" s="291"/>
      <c r="E3" s="291"/>
      <c r="F3" s="291"/>
      <c r="G3" s="291"/>
      <c r="H3" s="291"/>
      <c r="I3" s="291"/>
      <c r="J3" s="291"/>
      <c r="K3" s="291"/>
    </row>
    <row r="4" spans="1:11" x14ac:dyDescent="0.2">
      <c r="A4" s="45"/>
      <c r="B4" s="45"/>
      <c r="C4" s="45"/>
      <c r="D4" s="45"/>
      <c r="E4" s="45"/>
      <c r="F4" s="45"/>
      <c r="G4" s="45"/>
      <c r="H4" s="45"/>
      <c r="I4" s="45"/>
      <c r="J4" s="45"/>
      <c r="K4" s="45"/>
    </row>
    <row r="5" spans="1:11" x14ac:dyDescent="0.2">
      <c r="A5" s="45"/>
      <c r="B5" s="45"/>
      <c r="C5" s="45"/>
      <c r="D5" s="45"/>
      <c r="E5" s="45"/>
      <c r="F5" s="45"/>
      <c r="G5" s="45"/>
      <c r="H5" s="45"/>
      <c r="I5" s="45"/>
      <c r="J5" s="45"/>
      <c r="K5" s="45"/>
    </row>
    <row r="6" spans="1:11" x14ac:dyDescent="0.2">
      <c r="A6" s="45"/>
      <c r="B6" s="45"/>
      <c r="C6" s="45"/>
      <c r="D6" s="45"/>
      <c r="E6" s="45"/>
      <c r="F6" s="45"/>
      <c r="G6" s="45"/>
      <c r="H6" s="45"/>
      <c r="I6" s="45"/>
      <c r="J6" s="45"/>
      <c r="K6" s="45"/>
    </row>
    <row r="7" spans="1:11" x14ac:dyDescent="0.2">
      <c r="A7" s="45"/>
      <c r="B7" s="45"/>
      <c r="C7" s="45"/>
      <c r="D7" s="45"/>
      <c r="E7" s="45"/>
      <c r="F7" s="45"/>
      <c r="G7" s="45"/>
      <c r="H7" s="45"/>
      <c r="I7" s="45"/>
      <c r="J7" s="45"/>
      <c r="K7" s="45"/>
    </row>
    <row r="8" spans="1:11" x14ac:dyDescent="0.2">
      <c r="A8" s="45"/>
      <c r="B8" s="45"/>
      <c r="C8" s="45"/>
      <c r="D8" s="45"/>
      <c r="E8" s="45"/>
      <c r="F8" s="45"/>
      <c r="G8" s="45"/>
      <c r="H8" s="45"/>
      <c r="I8" s="45"/>
      <c r="J8" s="45"/>
      <c r="K8" s="45"/>
    </row>
    <row r="9" spans="1:11" x14ac:dyDescent="0.2">
      <c r="A9" s="45"/>
      <c r="B9" s="45"/>
      <c r="C9" s="45"/>
      <c r="D9" s="45"/>
      <c r="E9" s="45"/>
      <c r="F9" s="45"/>
      <c r="G9" s="45"/>
      <c r="H9" s="45"/>
      <c r="I9" s="45"/>
      <c r="J9" s="45"/>
      <c r="K9" s="45"/>
    </row>
    <row r="10" spans="1:11" x14ac:dyDescent="0.2">
      <c r="A10" s="45"/>
      <c r="B10" s="45"/>
      <c r="C10" s="45"/>
      <c r="D10" s="45"/>
      <c r="E10" s="45"/>
      <c r="F10" s="45"/>
      <c r="G10" s="45"/>
      <c r="H10" s="45"/>
      <c r="I10" s="45"/>
      <c r="J10" s="45"/>
      <c r="K10" s="45"/>
    </row>
    <row r="11" spans="1:11" x14ac:dyDescent="0.2">
      <c r="A11" s="45"/>
      <c r="B11" s="45"/>
      <c r="C11" s="45"/>
      <c r="D11" s="45"/>
      <c r="E11" s="45"/>
      <c r="F11" s="45"/>
      <c r="G11" s="45"/>
      <c r="H11" s="45"/>
      <c r="I11" s="45"/>
      <c r="J11" s="45"/>
      <c r="K11" s="45"/>
    </row>
    <row r="12" spans="1:11" x14ac:dyDescent="0.2">
      <c r="A12" s="45"/>
      <c r="B12" s="45"/>
      <c r="C12" s="45"/>
      <c r="D12" s="45"/>
      <c r="E12" s="45"/>
      <c r="F12" s="45"/>
      <c r="G12" s="45"/>
      <c r="H12" s="45"/>
      <c r="I12" s="45"/>
      <c r="J12" s="45"/>
      <c r="K12" s="45"/>
    </row>
    <row r="13" spans="1:11" x14ac:dyDescent="0.2">
      <c r="A13" s="45"/>
      <c r="B13" s="45"/>
      <c r="C13" s="45"/>
      <c r="D13" s="45"/>
      <c r="E13" s="45"/>
      <c r="F13" s="45"/>
      <c r="G13" s="45"/>
      <c r="H13" s="45"/>
      <c r="I13" s="45"/>
      <c r="J13" s="45"/>
      <c r="K13" s="45"/>
    </row>
    <row r="14" spans="1:11" x14ac:dyDescent="0.2">
      <c r="A14" s="45"/>
      <c r="B14" s="45"/>
      <c r="C14" s="45"/>
      <c r="D14" s="45"/>
      <c r="E14" s="45"/>
      <c r="F14" s="45"/>
      <c r="G14" s="45"/>
      <c r="H14" s="45"/>
      <c r="I14" s="45"/>
      <c r="J14" s="45"/>
      <c r="K14" s="45"/>
    </row>
    <row r="15" spans="1:11" x14ac:dyDescent="0.2">
      <c r="A15" s="45"/>
      <c r="B15" s="45"/>
      <c r="C15" s="45"/>
      <c r="D15" s="45"/>
      <c r="E15" s="45"/>
      <c r="F15" s="45"/>
      <c r="G15" s="45"/>
      <c r="H15" s="45"/>
      <c r="I15" s="45"/>
      <c r="J15" s="45"/>
      <c r="K15" s="45"/>
    </row>
    <row r="16" spans="1:11" x14ac:dyDescent="0.2">
      <c r="A16" s="45"/>
      <c r="B16" s="45"/>
      <c r="C16" s="45"/>
      <c r="D16" s="45"/>
      <c r="E16" s="45"/>
      <c r="F16" s="45"/>
      <c r="G16" s="45"/>
      <c r="H16" s="45"/>
      <c r="I16" s="45"/>
      <c r="J16" s="45"/>
      <c r="K16" s="45"/>
    </row>
    <row r="17" spans="1:11" x14ac:dyDescent="0.2">
      <c r="A17" s="45"/>
      <c r="B17" s="45"/>
      <c r="C17" s="45"/>
      <c r="D17" s="45"/>
      <c r="E17" s="45"/>
      <c r="F17" s="45"/>
      <c r="G17" s="45"/>
      <c r="H17" s="45"/>
      <c r="I17" s="45"/>
      <c r="J17" s="45"/>
      <c r="K17" s="45"/>
    </row>
    <row r="18" spans="1:11" x14ac:dyDescent="0.2">
      <c r="A18" s="45"/>
      <c r="B18" s="45"/>
      <c r="C18" s="45"/>
      <c r="D18" s="45"/>
      <c r="E18" s="45"/>
      <c r="F18" s="45"/>
      <c r="G18" s="45"/>
      <c r="H18" s="45"/>
      <c r="I18" s="45"/>
      <c r="J18" s="45"/>
      <c r="K18" s="45"/>
    </row>
    <row r="19" spans="1:11" x14ac:dyDescent="0.2">
      <c r="A19" s="45"/>
      <c r="B19" s="45"/>
      <c r="C19" s="45"/>
      <c r="D19" s="45"/>
      <c r="E19" s="45"/>
      <c r="F19" s="45"/>
      <c r="G19" s="45"/>
      <c r="H19" s="45"/>
      <c r="I19" s="45"/>
      <c r="J19" s="45"/>
      <c r="K19" s="45"/>
    </row>
    <row r="20" spans="1:11" x14ac:dyDescent="0.2">
      <c r="A20" s="45"/>
      <c r="B20" s="45"/>
      <c r="C20" s="45"/>
      <c r="D20" s="45"/>
      <c r="E20" s="45"/>
      <c r="F20" s="45"/>
      <c r="G20" s="45"/>
      <c r="H20" s="45"/>
      <c r="I20" s="45"/>
      <c r="J20" s="45"/>
      <c r="K20" s="45"/>
    </row>
    <row r="21" spans="1:11" x14ac:dyDescent="0.2">
      <c r="A21" s="45"/>
      <c r="B21" s="45"/>
      <c r="C21" s="45"/>
      <c r="D21" s="45"/>
      <c r="E21" s="45"/>
      <c r="F21" s="45"/>
      <c r="G21" s="45"/>
      <c r="H21" s="45"/>
      <c r="I21" s="45"/>
      <c r="J21" s="45"/>
      <c r="K21" s="45"/>
    </row>
    <row r="22" spans="1:11" x14ac:dyDescent="0.2">
      <c r="A22" s="45"/>
      <c r="B22" s="45"/>
      <c r="C22" s="45"/>
      <c r="D22" s="45"/>
      <c r="E22" s="45"/>
      <c r="F22" s="45"/>
      <c r="G22" s="45"/>
      <c r="H22" s="45"/>
      <c r="I22" s="45"/>
      <c r="J22" s="45"/>
      <c r="K22" s="45"/>
    </row>
    <row r="23" spans="1:11" x14ac:dyDescent="0.2">
      <c r="A23" s="45"/>
      <c r="B23" s="45"/>
      <c r="C23" s="45"/>
      <c r="D23" s="45"/>
      <c r="E23" s="45"/>
      <c r="F23" s="45"/>
      <c r="G23" s="45"/>
      <c r="H23" s="45"/>
      <c r="I23" s="45"/>
      <c r="J23" s="45"/>
      <c r="K23" s="45"/>
    </row>
    <row r="24" spans="1:11" x14ac:dyDescent="0.2">
      <c r="A24" s="45"/>
      <c r="B24" s="45"/>
      <c r="C24" s="45"/>
      <c r="D24" s="45"/>
      <c r="E24" s="45"/>
      <c r="F24" s="45"/>
      <c r="G24" s="45"/>
      <c r="H24" s="45"/>
      <c r="I24" s="45"/>
      <c r="J24" s="45"/>
      <c r="K24" s="45"/>
    </row>
    <row r="25" spans="1:11" ht="31.5" customHeight="1" x14ac:dyDescent="0.2">
      <c r="A25" s="45"/>
      <c r="B25" s="45"/>
      <c r="C25" s="45"/>
      <c r="D25" s="45"/>
      <c r="E25" s="45"/>
      <c r="F25" s="45"/>
      <c r="G25" s="45"/>
      <c r="H25" s="45"/>
      <c r="I25" s="45"/>
      <c r="J25" s="45"/>
      <c r="K25" s="45"/>
    </row>
    <row r="26" spans="1:11" x14ac:dyDescent="0.2">
      <c r="A26" s="45"/>
      <c r="B26" s="45"/>
      <c r="C26" s="45"/>
      <c r="D26" s="45"/>
      <c r="E26" s="45"/>
      <c r="F26" s="45"/>
      <c r="G26" s="45"/>
      <c r="H26" s="45"/>
      <c r="I26" s="45"/>
      <c r="J26" s="45"/>
      <c r="K26" s="45"/>
    </row>
    <row r="27" spans="1:11" x14ac:dyDescent="0.2">
      <c r="A27" s="45"/>
      <c r="B27" s="45"/>
      <c r="C27" s="45"/>
      <c r="D27" s="45"/>
      <c r="E27" s="45"/>
      <c r="F27" s="45"/>
      <c r="G27" s="45"/>
      <c r="H27" s="45"/>
      <c r="I27" s="45"/>
      <c r="J27" s="45"/>
      <c r="K27" s="45"/>
    </row>
    <row r="28" spans="1:11" x14ac:dyDescent="0.2">
      <c r="A28" s="45"/>
      <c r="B28" s="45"/>
      <c r="C28" s="45"/>
      <c r="D28" s="45"/>
      <c r="E28" s="45"/>
      <c r="F28" s="45"/>
      <c r="G28" s="45"/>
      <c r="H28" s="45"/>
      <c r="I28" s="45"/>
      <c r="J28" s="45"/>
      <c r="K28" s="45"/>
    </row>
    <row r="29" spans="1:11" x14ac:dyDescent="0.2">
      <c r="A29" s="45"/>
      <c r="B29" s="45"/>
      <c r="C29" s="45"/>
      <c r="D29" s="45"/>
      <c r="E29" s="45"/>
      <c r="F29" s="45"/>
      <c r="G29" s="45"/>
      <c r="H29" s="45"/>
      <c r="I29" s="45"/>
      <c r="J29" s="45"/>
      <c r="K29" s="45"/>
    </row>
    <row r="30" spans="1:11" x14ac:dyDescent="0.2">
      <c r="A30" s="45"/>
      <c r="B30" s="45"/>
      <c r="C30" s="45"/>
      <c r="D30" s="45"/>
      <c r="E30" s="45"/>
      <c r="F30" s="45"/>
      <c r="G30" s="45"/>
      <c r="H30" s="45"/>
      <c r="I30" s="45"/>
      <c r="J30" s="45"/>
      <c r="K30" s="45"/>
    </row>
    <row r="31" spans="1:11" x14ac:dyDescent="0.2">
      <c r="A31" s="45"/>
      <c r="B31" s="45"/>
      <c r="C31" s="45"/>
      <c r="D31" s="45"/>
      <c r="E31" s="45"/>
      <c r="F31" s="45"/>
      <c r="G31" s="45"/>
      <c r="H31" s="45"/>
      <c r="I31" s="45"/>
      <c r="J31" s="45"/>
      <c r="K31" s="45"/>
    </row>
    <row r="32" spans="1:11" x14ac:dyDescent="0.2">
      <c r="A32" s="45"/>
      <c r="B32" s="45"/>
      <c r="C32" s="45"/>
      <c r="D32" s="45"/>
      <c r="E32" s="45"/>
      <c r="F32" s="45"/>
      <c r="G32" s="45"/>
      <c r="H32" s="45"/>
      <c r="I32" s="45"/>
      <c r="J32" s="45"/>
      <c r="K32" s="45"/>
    </row>
    <row r="33" spans="1:11" x14ac:dyDescent="0.2">
      <c r="A33" s="45"/>
      <c r="B33" s="45"/>
      <c r="C33" s="45"/>
      <c r="D33" s="45"/>
      <c r="E33" s="45"/>
      <c r="F33" s="45"/>
      <c r="G33" s="45"/>
      <c r="H33" s="45"/>
      <c r="I33" s="45"/>
      <c r="J33" s="45"/>
      <c r="K33" s="45"/>
    </row>
    <row r="34" spans="1:11" x14ac:dyDescent="0.2">
      <c r="A34" s="45"/>
      <c r="B34" s="45"/>
      <c r="C34" s="45"/>
      <c r="D34" s="45"/>
      <c r="E34" s="45"/>
      <c r="F34" s="45"/>
      <c r="G34" s="45"/>
      <c r="H34" s="45"/>
      <c r="I34" s="45"/>
      <c r="J34" s="45"/>
      <c r="K34" s="45"/>
    </row>
    <row r="35" spans="1:11" x14ac:dyDescent="0.2">
      <c r="A35" s="45"/>
      <c r="B35" s="45"/>
      <c r="C35" s="45"/>
      <c r="D35" s="45"/>
      <c r="E35" s="45"/>
      <c r="F35" s="45"/>
      <c r="G35" s="45"/>
      <c r="H35" s="45"/>
      <c r="I35" s="45"/>
      <c r="J35" s="45"/>
      <c r="K35" s="45"/>
    </row>
    <row r="36" spans="1:11" x14ac:dyDescent="0.2">
      <c r="A36" s="45"/>
      <c r="B36" s="45"/>
      <c r="C36" s="45"/>
      <c r="D36" s="45"/>
      <c r="E36" s="45"/>
      <c r="F36" s="45"/>
      <c r="G36" s="45"/>
      <c r="H36" s="45"/>
      <c r="I36" s="45"/>
      <c r="J36" s="45"/>
      <c r="K36" s="45"/>
    </row>
    <row r="37" spans="1:11" x14ac:dyDescent="0.2">
      <c r="A37" s="45"/>
      <c r="B37" s="45"/>
      <c r="C37" s="45"/>
      <c r="D37" s="45"/>
      <c r="E37" s="45"/>
      <c r="F37" s="45"/>
      <c r="G37" s="45"/>
      <c r="H37" s="45"/>
      <c r="I37" s="45"/>
      <c r="J37" s="45"/>
      <c r="K37" s="45"/>
    </row>
    <row r="38" spans="1:11" x14ac:dyDescent="0.2">
      <c r="A38" s="45"/>
      <c r="B38" s="45"/>
      <c r="C38" s="45"/>
      <c r="D38" s="45"/>
      <c r="E38" s="45"/>
      <c r="F38" s="45"/>
      <c r="G38" s="45"/>
      <c r="H38" s="45"/>
      <c r="I38" s="45"/>
      <c r="J38" s="45"/>
      <c r="K38" s="45"/>
    </row>
    <row r="39" spans="1:11" x14ac:dyDescent="0.2">
      <c r="A39" s="45"/>
      <c r="B39" s="45"/>
      <c r="C39" s="45"/>
      <c r="D39" s="45"/>
      <c r="E39" s="45"/>
      <c r="F39" s="45"/>
      <c r="G39" s="45"/>
      <c r="H39" s="45"/>
      <c r="I39" s="45"/>
      <c r="J39" s="45"/>
      <c r="K39" s="45"/>
    </row>
    <row r="40" spans="1:11" x14ac:dyDescent="0.2">
      <c r="A40" s="45"/>
      <c r="B40" s="45"/>
      <c r="C40" s="45"/>
      <c r="D40" s="45"/>
      <c r="E40" s="45"/>
      <c r="F40" s="45"/>
      <c r="G40" s="45"/>
      <c r="H40" s="45"/>
      <c r="I40" s="45"/>
      <c r="J40" s="45"/>
      <c r="K40" s="45"/>
    </row>
    <row r="41" spans="1:11" x14ac:dyDescent="0.2">
      <c r="A41" s="45"/>
      <c r="B41" s="45"/>
      <c r="C41" s="45"/>
      <c r="D41" s="45"/>
      <c r="E41" s="45"/>
      <c r="F41" s="45"/>
      <c r="G41" s="45"/>
      <c r="H41" s="45"/>
      <c r="I41" s="45"/>
      <c r="J41" s="45"/>
      <c r="K41" s="45"/>
    </row>
    <row r="42" spans="1:11" x14ac:dyDescent="0.2">
      <c r="A42" s="45"/>
      <c r="B42" s="45"/>
      <c r="C42" s="45"/>
      <c r="D42" s="45"/>
      <c r="E42" s="45"/>
      <c r="F42" s="45"/>
      <c r="G42" s="45"/>
      <c r="H42" s="45"/>
      <c r="I42" s="45"/>
      <c r="J42" s="45"/>
      <c r="K42" s="45"/>
    </row>
    <row r="43" spans="1:11" x14ac:dyDescent="0.2">
      <c r="A43" s="45"/>
      <c r="B43" s="45"/>
      <c r="C43" s="45"/>
      <c r="D43" s="45"/>
      <c r="E43" s="45"/>
      <c r="F43" s="45"/>
      <c r="G43" s="45"/>
      <c r="H43" s="45"/>
      <c r="I43" s="45"/>
      <c r="J43" s="45"/>
      <c r="K43" s="45"/>
    </row>
    <row r="44" spans="1:11" x14ac:dyDescent="0.2">
      <c r="A44" s="45"/>
      <c r="B44" s="45"/>
      <c r="C44" s="45"/>
      <c r="D44" s="45"/>
      <c r="E44" s="45"/>
      <c r="F44" s="45"/>
      <c r="G44" s="45"/>
      <c r="H44" s="45"/>
      <c r="I44" s="45"/>
      <c r="J44" s="45"/>
      <c r="K44" s="45"/>
    </row>
    <row r="45" spans="1:11" x14ac:dyDescent="0.2">
      <c r="A45" s="45"/>
      <c r="B45" s="45"/>
      <c r="C45" s="45"/>
      <c r="D45" s="45"/>
      <c r="E45" s="45"/>
      <c r="F45" s="45"/>
      <c r="G45" s="45"/>
      <c r="H45" s="45"/>
      <c r="I45" s="45"/>
      <c r="J45" s="45"/>
      <c r="K45" s="45"/>
    </row>
    <row r="46" spans="1:11" x14ac:dyDescent="0.2">
      <c r="A46" s="45"/>
      <c r="B46" s="45"/>
      <c r="C46" s="45"/>
      <c r="D46" s="45"/>
      <c r="E46" s="45"/>
      <c r="F46" s="45"/>
      <c r="G46" s="45"/>
      <c r="H46" s="45"/>
      <c r="I46" s="45"/>
      <c r="J46" s="45"/>
      <c r="K46" s="45"/>
    </row>
    <row r="47" spans="1:11" x14ac:dyDescent="0.2">
      <c r="A47" s="45"/>
      <c r="B47" s="45"/>
      <c r="C47" s="45"/>
      <c r="D47" s="45"/>
      <c r="E47" s="45"/>
      <c r="F47" s="45"/>
      <c r="G47" s="45"/>
      <c r="H47" s="45"/>
      <c r="I47" s="45"/>
      <c r="J47" s="45"/>
      <c r="K47" s="45"/>
    </row>
    <row r="48" spans="1:11" x14ac:dyDescent="0.2">
      <c r="A48" s="45"/>
      <c r="B48" s="45"/>
      <c r="C48" s="45"/>
      <c r="D48" s="45"/>
      <c r="E48" s="45"/>
      <c r="F48" s="45"/>
      <c r="G48" s="45"/>
      <c r="H48" s="45"/>
      <c r="I48" s="45"/>
      <c r="J48" s="45"/>
      <c r="K48" s="45"/>
    </row>
  </sheetData>
  <sheetProtection password="C41E" sheet="1" objects="1" scenarios="1"/>
  <mergeCells count="3">
    <mergeCell ref="A1:K1"/>
    <mergeCell ref="A2:K2"/>
    <mergeCell ref="A3:K3"/>
  </mergeCells>
  <pageMargins left="0.7" right="0.7" top="0.75" bottom="0.75" header="0.3" footer="0.3"/>
  <pageSetup scale="90"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80"/>
  <sheetViews>
    <sheetView showGridLines="0" zoomScaleNormal="100" zoomScaleSheetLayoutView="100" workbookViewId="0">
      <selection activeCell="A12" sqref="A12:B12"/>
    </sheetView>
  </sheetViews>
  <sheetFormatPr defaultColWidth="9.140625" defaultRowHeight="12.75" x14ac:dyDescent="0.2"/>
  <cols>
    <col min="1" max="1" width="8.7109375" style="19" customWidth="1"/>
    <col min="2" max="2" width="10.28515625" style="19" customWidth="1"/>
    <col min="3" max="4" width="13.140625" style="19" customWidth="1"/>
    <col min="5" max="5" width="11.28515625" style="19" customWidth="1"/>
    <col min="6" max="6" width="9.7109375" style="19" customWidth="1"/>
    <col min="7" max="7" width="11.5703125" style="19" customWidth="1"/>
    <col min="8" max="8" width="8.7109375" style="19" customWidth="1"/>
    <col min="9" max="9" width="9.7109375" style="19" customWidth="1"/>
    <col min="10" max="10" width="11.7109375" style="19" customWidth="1"/>
    <col min="11" max="11" width="15.7109375" style="19" customWidth="1"/>
    <col min="12" max="78" width="9.140625" style="180"/>
    <col min="79" max="16384" width="9.140625" style="19"/>
  </cols>
  <sheetData>
    <row r="1" spans="1:78" ht="15" customHeight="1" x14ac:dyDescent="0.2">
      <c r="I1" s="32" t="s">
        <v>0</v>
      </c>
      <c r="J1" s="212">
        <f>'Application Cover'!B38</f>
        <v>0</v>
      </c>
      <c r="K1" s="212"/>
    </row>
    <row r="2" spans="1:78" ht="23.25" customHeight="1" x14ac:dyDescent="0.25">
      <c r="A2" s="199" t="str">
        <f>'Application Cover'!A4:J4</f>
        <v>Variable Frequency Drive (VFD)</v>
      </c>
      <c r="B2" s="199"/>
      <c r="C2" s="199"/>
      <c r="D2" s="199"/>
      <c r="E2" s="199"/>
      <c r="F2" s="199"/>
      <c r="G2" s="199"/>
      <c r="H2" s="199"/>
      <c r="I2" s="199"/>
      <c r="J2" s="199"/>
      <c r="K2" s="199"/>
    </row>
    <row r="3" spans="1:78" ht="18" x14ac:dyDescent="0.25">
      <c r="A3" s="199" t="str">
        <f>'Application Cover'!A5:J5</f>
        <v>2015 Rebate Application</v>
      </c>
      <c r="B3" s="199"/>
      <c r="C3" s="199"/>
      <c r="D3" s="199"/>
      <c r="E3" s="199"/>
      <c r="F3" s="199"/>
      <c r="G3" s="199"/>
      <c r="H3" s="199"/>
      <c r="I3" s="199"/>
      <c r="J3" s="199"/>
      <c r="K3" s="199"/>
    </row>
    <row r="4" spans="1:78" ht="15.75" x14ac:dyDescent="0.25">
      <c r="A4" s="211" t="str">
        <f>'Application Cover'!A6:J6</f>
        <v>Wright-Hennepin Cooperative Electric Assn., PO Box 330, Rockford, MN 55373 Ph: (763) 477-3000</v>
      </c>
      <c r="B4" s="211"/>
      <c r="C4" s="211"/>
      <c r="D4" s="211"/>
      <c r="E4" s="211"/>
      <c r="F4" s="211"/>
      <c r="G4" s="211"/>
      <c r="H4" s="211"/>
      <c r="I4" s="211"/>
      <c r="J4" s="211"/>
      <c r="K4" s="211"/>
    </row>
    <row r="5" spans="1:78" x14ac:dyDescent="0.2">
      <c r="A5" s="221"/>
      <c r="B5" s="221"/>
      <c r="C5" s="221"/>
      <c r="D5" s="221"/>
      <c r="E5" s="221"/>
      <c r="F5" s="221"/>
      <c r="G5" s="221"/>
      <c r="H5" s="221"/>
      <c r="I5" s="221"/>
      <c r="J5" s="221"/>
      <c r="K5" s="221"/>
    </row>
    <row r="6" spans="1:78" s="37" customFormat="1" ht="18" customHeight="1" x14ac:dyDescent="0.2">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row>
    <row r="7" spans="1:78" s="47" customFormat="1" ht="18" customHeight="1" x14ac:dyDescent="0.25">
      <c r="A7" s="222" t="s">
        <v>61</v>
      </c>
      <c r="B7" s="222"/>
      <c r="C7" s="222"/>
      <c r="D7" s="223" t="str">
        <f>'Application Cover'!C10</f>
        <v/>
      </c>
      <c r="E7" s="223"/>
      <c r="F7" s="223"/>
      <c r="G7" s="223"/>
      <c r="H7" s="223"/>
      <c r="I7" s="223"/>
      <c r="J7" s="223"/>
      <c r="K7" s="223"/>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row>
    <row r="9" spans="1:78" s="37" customFormat="1" ht="18" customHeight="1" x14ac:dyDescent="0.2">
      <c r="A9" s="193" t="s">
        <v>68</v>
      </c>
      <c r="B9" s="193"/>
      <c r="C9" s="193"/>
      <c r="D9" s="193"/>
      <c r="E9" s="193"/>
      <c r="F9" s="193"/>
      <c r="G9" s="193"/>
      <c r="H9" s="193"/>
      <c r="I9" s="193"/>
      <c r="J9" s="193"/>
      <c r="K9" s="193"/>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row>
    <row r="10" spans="1:78" s="47" customFormat="1" ht="18" customHeight="1" x14ac:dyDescent="0.2">
      <c r="A10" s="215" t="s">
        <v>127</v>
      </c>
      <c r="B10" s="216"/>
      <c r="C10" s="213" t="s">
        <v>27</v>
      </c>
      <c r="D10" s="213" t="s">
        <v>10</v>
      </c>
      <c r="E10" s="213" t="s">
        <v>17</v>
      </c>
      <c r="F10" s="213" t="s">
        <v>19</v>
      </c>
      <c r="G10" s="213" t="s">
        <v>12</v>
      </c>
      <c r="H10" s="219" t="s">
        <v>8</v>
      </c>
      <c r="I10" s="213" t="s">
        <v>16</v>
      </c>
      <c r="J10" s="219" t="s">
        <v>60</v>
      </c>
      <c r="K10" s="213" t="s">
        <v>59</v>
      </c>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row>
    <row r="11" spans="1:78" s="47" customFormat="1" ht="18" customHeight="1" x14ac:dyDescent="0.2">
      <c r="A11" s="217"/>
      <c r="B11" s="218"/>
      <c r="C11" s="214"/>
      <c r="D11" s="214"/>
      <c r="E11" s="214"/>
      <c r="F11" s="214"/>
      <c r="G11" s="229"/>
      <c r="H11" s="214"/>
      <c r="I11" s="220"/>
      <c r="J11" s="214"/>
      <c r="K11" s="214"/>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row>
    <row r="12" spans="1:78" s="47" customFormat="1" ht="16.5" customHeight="1" x14ac:dyDescent="0.2">
      <c r="A12" s="227"/>
      <c r="B12" s="228"/>
      <c r="C12" s="49"/>
      <c r="D12" s="49"/>
      <c r="E12" s="49"/>
      <c r="F12" s="49"/>
      <c r="G12" s="49"/>
      <c r="H12" s="49"/>
      <c r="I12" s="49"/>
      <c r="J12" s="50">
        <v>30</v>
      </c>
      <c r="K12" s="51">
        <f>H12*I12*J12</f>
        <v>0</v>
      </c>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row>
    <row r="13" spans="1:78" s="47" customFormat="1" ht="15.75" customHeight="1" x14ac:dyDescent="0.2">
      <c r="A13" s="227"/>
      <c r="B13" s="228"/>
      <c r="C13" s="49"/>
      <c r="D13" s="49"/>
      <c r="E13" s="49"/>
      <c r="F13" s="49"/>
      <c r="G13" s="49"/>
      <c r="H13" s="49"/>
      <c r="I13" s="49"/>
      <c r="J13" s="50">
        <v>30</v>
      </c>
      <c r="K13" s="51">
        <f>H13*I13*J13</f>
        <v>0</v>
      </c>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row>
    <row r="14" spans="1:78" s="47" customFormat="1" ht="15.75" customHeight="1" x14ac:dyDescent="0.2">
      <c r="A14" s="227"/>
      <c r="B14" s="228"/>
      <c r="C14" s="49"/>
      <c r="D14" s="49"/>
      <c r="E14" s="49"/>
      <c r="F14" s="49"/>
      <c r="G14" s="49"/>
      <c r="H14" s="49"/>
      <c r="I14" s="49"/>
      <c r="J14" s="50">
        <v>30</v>
      </c>
      <c r="K14" s="51">
        <f t="shared" ref="K14:K20" si="0">H14*I14*J14</f>
        <v>0</v>
      </c>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row>
    <row r="15" spans="1:78" s="47" customFormat="1" ht="15.75" customHeight="1" x14ac:dyDescent="0.2">
      <c r="A15" s="227"/>
      <c r="B15" s="228"/>
      <c r="C15" s="49"/>
      <c r="D15" s="49"/>
      <c r="E15" s="49"/>
      <c r="F15" s="49"/>
      <c r="G15" s="49"/>
      <c r="H15" s="49"/>
      <c r="I15" s="49"/>
      <c r="J15" s="50">
        <v>30</v>
      </c>
      <c r="K15" s="51">
        <f t="shared" si="0"/>
        <v>0</v>
      </c>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row>
    <row r="16" spans="1:78" s="47" customFormat="1" ht="15.75" customHeight="1" x14ac:dyDescent="0.2">
      <c r="A16" s="227"/>
      <c r="B16" s="228"/>
      <c r="C16" s="49"/>
      <c r="D16" s="49"/>
      <c r="E16" s="49"/>
      <c r="F16" s="49"/>
      <c r="G16" s="49"/>
      <c r="H16" s="49"/>
      <c r="I16" s="49"/>
      <c r="J16" s="50">
        <v>30</v>
      </c>
      <c r="K16" s="51">
        <f t="shared" si="0"/>
        <v>0</v>
      </c>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row>
    <row r="17" spans="1:78" s="47" customFormat="1" ht="15.75" customHeight="1" x14ac:dyDescent="0.2">
      <c r="A17" s="227"/>
      <c r="B17" s="228"/>
      <c r="C17" s="49"/>
      <c r="D17" s="49"/>
      <c r="E17" s="49"/>
      <c r="F17" s="49"/>
      <c r="G17" s="49"/>
      <c r="H17" s="49"/>
      <c r="I17" s="49"/>
      <c r="J17" s="50">
        <v>30</v>
      </c>
      <c r="K17" s="51">
        <f t="shared" si="0"/>
        <v>0</v>
      </c>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row>
    <row r="18" spans="1:78" s="47" customFormat="1" ht="15.75" customHeight="1" x14ac:dyDescent="0.2">
      <c r="A18" s="227"/>
      <c r="B18" s="228"/>
      <c r="C18" s="49"/>
      <c r="D18" s="49"/>
      <c r="E18" s="49"/>
      <c r="F18" s="49"/>
      <c r="G18" s="49"/>
      <c r="H18" s="49"/>
      <c r="I18" s="49"/>
      <c r="J18" s="50">
        <v>30</v>
      </c>
      <c r="K18" s="51">
        <f t="shared" si="0"/>
        <v>0</v>
      </c>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row>
    <row r="19" spans="1:78" s="47" customFormat="1" ht="15.75" customHeight="1" x14ac:dyDescent="0.2">
      <c r="A19" s="227"/>
      <c r="B19" s="228"/>
      <c r="C19" s="49"/>
      <c r="D19" s="49"/>
      <c r="E19" s="49"/>
      <c r="F19" s="49"/>
      <c r="G19" s="49"/>
      <c r="H19" s="49"/>
      <c r="I19" s="49"/>
      <c r="J19" s="50">
        <v>30</v>
      </c>
      <c r="K19" s="51">
        <f t="shared" si="0"/>
        <v>0</v>
      </c>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row>
    <row r="20" spans="1:78" s="47" customFormat="1" ht="15" customHeight="1" x14ac:dyDescent="0.2">
      <c r="A20" s="227"/>
      <c r="B20" s="228"/>
      <c r="C20" s="49"/>
      <c r="D20" s="49"/>
      <c r="E20" s="49"/>
      <c r="F20" s="49"/>
      <c r="G20" s="49"/>
      <c r="H20" s="49"/>
      <c r="I20" s="49"/>
      <c r="J20" s="50">
        <v>30</v>
      </c>
      <c r="K20" s="51">
        <f t="shared" si="0"/>
        <v>0</v>
      </c>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row>
    <row r="21" spans="1:78" s="47" customFormat="1" ht="25.5" hidden="1" customHeight="1" x14ac:dyDescent="0.2">
      <c r="A21" s="52"/>
      <c r="B21" s="53"/>
      <c r="C21" s="54"/>
      <c r="D21" s="54"/>
      <c r="E21" s="54"/>
      <c r="F21" s="54"/>
      <c r="G21" s="54"/>
      <c r="H21" s="54"/>
      <c r="I21" s="54"/>
      <c r="J21" s="55"/>
      <c r="K21" s="56">
        <f>SUM(K12:K19)+K34+K42</f>
        <v>0</v>
      </c>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row>
    <row r="22" spans="1:78" s="47" customFormat="1" ht="14.25" x14ac:dyDescent="0.2">
      <c r="A22" s="57"/>
      <c r="B22" s="58"/>
      <c r="C22" s="48"/>
      <c r="D22" s="48"/>
      <c r="E22" s="48"/>
      <c r="F22" s="48"/>
      <c r="G22" s="48"/>
      <c r="H22" s="48"/>
      <c r="I22" s="48"/>
      <c r="J22" s="59"/>
      <c r="K22" s="56"/>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row>
    <row r="23" spans="1:78" s="47" customFormat="1" ht="18" customHeight="1" x14ac:dyDescent="0.2">
      <c r="A23" s="215" t="s">
        <v>128</v>
      </c>
      <c r="B23" s="216"/>
      <c r="C23" s="213" t="s">
        <v>27</v>
      </c>
      <c r="D23" s="213" t="s">
        <v>10</v>
      </c>
      <c r="E23" s="213" t="s">
        <v>17</v>
      </c>
      <c r="F23" s="213" t="s">
        <v>19</v>
      </c>
      <c r="G23" s="213" t="s">
        <v>12</v>
      </c>
      <c r="H23" s="219" t="s">
        <v>8</v>
      </c>
      <c r="I23" s="213" t="s">
        <v>16</v>
      </c>
      <c r="J23" s="219" t="s">
        <v>60</v>
      </c>
      <c r="K23" s="213" t="s">
        <v>59</v>
      </c>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row>
    <row r="24" spans="1:78" s="47" customFormat="1" ht="18" customHeight="1" x14ac:dyDescent="0.2">
      <c r="A24" s="217"/>
      <c r="B24" s="218"/>
      <c r="C24" s="214"/>
      <c r="D24" s="214"/>
      <c r="E24" s="214"/>
      <c r="F24" s="214"/>
      <c r="G24" s="229"/>
      <c r="H24" s="214"/>
      <c r="I24" s="220"/>
      <c r="J24" s="214"/>
      <c r="K24" s="214"/>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row>
    <row r="25" spans="1:78" s="47" customFormat="1" ht="16.5" customHeight="1" x14ac:dyDescent="0.2">
      <c r="A25" s="227"/>
      <c r="B25" s="228"/>
      <c r="C25" s="49"/>
      <c r="D25" s="49"/>
      <c r="E25" s="49"/>
      <c r="F25" s="49"/>
      <c r="G25" s="49"/>
      <c r="H25" s="49"/>
      <c r="I25" s="49"/>
      <c r="J25" s="50">
        <v>30</v>
      </c>
      <c r="K25" s="51">
        <f>H25*I25*J25</f>
        <v>0</v>
      </c>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row>
    <row r="26" spans="1:78" s="47" customFormat="1" ht="16.5" customHeight="1" x14ac:dyDescent="0.2">
      <c r="A26" s="227"/>
      <c r="B26" s="228"/>
      <c r="C26" s="49"/>
      <c r="D26" s="49"/>
      <c r="E26" s="49"/>
      <c r="F26" s="49"/>
      <c r="G26" s="49"/>
      <c r="H26" s="49"/>
      <c r="I26" s="49"/>
      <c r="J26" s="50">
        <v>30</v>
      </c>
      <c r="K26" s="51">
        <f>H26*I26*J26</f>
        <v>0</v>
      </c>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row>
    <row r="27" spans="1:78" s="29" customFormat="1" ht="16.5" customHeight="1" x14ac:dyDescent="0.2">
      <c r="A27" s="227"/>
      <c r="B27" s="228"/>
      <c r="C27" s="49"/>
      <c r="D27" s="49"/>
      <c r="E27" s="49"/>
      <c r="F27" s="49"/>
      <c r="G27" s="49"/>
      <c r="H27" s="49"/>
      <c r="I27" s="49"/>
      <c r="J27" s="50">
        <v>30</v>
      </c>
      <c r="K27" s="51">
        <f t="shared" ref="K27:K33" si="1">H27*I27*J27</f>
        <v>0</v>
      </c>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row>
    <row r="28" spans="1:78" s="29" customFormat="1" ht="16.5" customHeight="1" x14ac:dyDescent="0.2">
      <c r="A28" s="227"/>
      <c r="B28" s="228"/>
      <c r="C28" s="49"/>
      <c r="D28" s="49"/>
      <c r="E28" s="49"/>
      <c r="F28" s="49"/>
      <c r="G28" s="49"/>
      <c r="H28" s="49"/>
      <c r="I28" s="49"/>
      <c r="J28" s="50">
        <v>30</v>
      </c>
      <c r="K28" s="51">
        <f t="shared" si="1"/>
        <v>0</v>
      </c>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row>
    <row r="29" spans="1:78" s="29" customFormat="1" ht="16.5" customHeight="1" x14ac:dyDescent="0.2">
      <c r="A29" s="227"/>
      <c r="B29" s="228"/>
      <c r="C29" s="49"/>
      <c r="D29" s="49"/>
      <c r="E29" s="49"/>
      <c r="F29" s="49"/>
      <c r="G29" s="49"/>
      <c r="H29" s="49"/>
      <c r="I29" s="49"/>
      <c r="J29" s="50">
        <v>30</v>
      </c>
      <c r="K29" s="51">
        <f t="shared" si="1"/>
        <v>0</v>
      </c>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row>
    <row r="30" spans="1:78" s="29" customFormat="1" ht="16.5" customHeight="1" x14ac:dyDescent="0.2">
      <c r="A30" s="227"/>
      <c r="B30" s="228"/>
      <c r="C30" s="49"/>
      <c r="D30" s="49"/>
      <c r="E30" s="49"/>
      <c r="F30" s="49"/>
      <c r="G30" s="49"/>
      <c r="H30" s="49"/>
      <c r="I30" s="49"/>
      <c r="J30" s="50">
        <v>30</v>
      </c>
      <c r="K30" s="51">
        <f t="shared" si="1"/>
        <v>0</v>
      </c>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row>
    <row r="31" spans="1:78" ht="16.5" customHeight="1" x14ac:dyDescent="0.2">
      <c r="A31" s="227"/>
      <c r="B31" s="228"/>
      <c r="C31" s="49"/>
      <c r="D31" s="49"/>
      <c r="E31" s="49"/>
      <c r="F31" s="49"/>
      <c r="G31" s="49"/>
      <c r="H31" s="49"/>
      <c r="I31" s="49"/>
      <c r="J31" s="50">
        <v>30</v>
      </c>
      <c r="K31" s="51">
        <f t="shared" si="1"/>
        <v>0</v>
      </c>
    </row>
    <row r="32" spans="1:78" ht="16.5" customHeight="1" x14ac:dyDescent="0.2">
      <c r="A32" s="227"/>
      <c r="B32" s="228"/>
      <c r="C32" s="49"/>
      <c r="D32" s="49"/>
      <c r="E32" s="49"/>
      <c r="F32" s="49"/>
      <c r="G32" s="49"/>
      <c r="H32" s="49"/>
      <c r="I32" s="49"/>
      <c r="J32" s="50">
        <v>30</v>
      </c>
      <c r="K32" s="51">
        <f t="shared" si="1"/>
        <v>0</v>
      </c>
    </row>
    <row r="33" spans="1:11" ht="15.75" customHeight="1" x14ac:dyDescent="0.2">
      <c r="A33" s="227"/>
      <c r="B33" s="228"/>
      <c r="C33" s="49"/>
      <c r="D33" s="49"/>
      <c r="E33" s="49"/>
      <c r="F33" s="49"/>
      <c r="G33" s="49"/>
      <c r="H33" s="49"/>
      <c r="I33" s="49"/>
      <c r="J33" s="50">
        <v>30</v>
      </c>
      <c r="K33" s="51">
        <f t="shared" si="1"/>
        <v>0</v>
      </c>
    </row>
    <row r="34" spans="1:11" ht="16.5" hidden="1" customHeight="1" x14ac:dyDescent="0.2">
      <c r="A34" s="130"/>
      <c r="B34" s="176"/>
      <c r="C34" s="177"/>
      <c r="D34" s="177"/>
      <c r="E34" s="177"/>
      <c r="F34" s="177"/>
      <c r="G34" s="177"/>
      <c r="H34" s="177"/>
      <c r="I34" s="177"/>
      <c r="J34" s="178"/>
      <c r="K34" s="179">
        <f>SUM(K25:K33)</f>
        <v>0</v>
      </c>
    </row>
    <row r="35" spans="1:11" ht="16.5" customHeight="1" x14ac:dyDescent="0.2">
      <c r="A35" s="130"/>
      <c r="B35" s="176"/>
      <c r="C35" s="177"/>
      <c r="D35" s="177"/>
      <c r="E35" s="177"/>
      <c r="F35" s="177"/>
      <c r="G35" s="177"/>
      <c r="H35" s="177"/>
      <c r="I35" s="177"/>
      <c r="J35" s="178"/>
      <c r="K35" s="194"/>
    </row>
    <row r="36" spans="1:11" ht="18" customHeight="1" x14ac:dyDescent="0.2">
      <c r="A36" s="215" t="s">
        <v>129</v>
      </c>
      <c r="B36" s="216"/>
      <c r="C36" s="213" t="s">
        <v>27</v>
      </c>
      <c r="D36" s="213" t="s">
        <v>10</v>
      </c>
      <c r="E36" s="213" t="s">
        <v>17</v>
      </c>
      <c r="F36" s="213" t="s">
        <v>19</v>
      </c>
      <c r="G36" s="213" t="s">
        <v>12</v>
      </c>
      <c r="H36" s="219" t="s">
        <v>8</v>
      </c>
      <c r="I36" s="213" t="s">
        <v>16</v>
      </c>
      <c r="J36" s="219" t="s">
        <v>60</v>
      </c>
      <c r="K36" s="213" t="s">
        <v>59</v>
      </c>
    </row>
    <row r="37" spans="1:11" ht="18" customHeight="1" x14ac:dyDescent="0.2">
      <c r="A37" s="217"/>
      <c r="B37" s="218"/>
      <c r="C37" s="214"/>
      <c r="D37" s="214"/>
      <c r="E37" s="214"/>
      <c r="F37" s="214"/>
      <c r="G37" s="229"/>
      <c r="H37" s="214"/>
      <c r="I37" s="220"/>
      <c r="J37" s="214"/>
      <c r="K37" s="214"/>
    </row>
    <row r="38" spans="1:11" ht="16.5" customHeight="1" x14ac:dyDescent="0.2">
      <c r="A38" s="227"/>
      <c r="B38" s="228"/>
      <c r="C38" s="49"/>
      <c r="D38" s="49"/>
      <c r="E38" s="49"/>
      <c r="F38" s="49"/>
      <c r="G38" s="49"/>
      <c r="H38" s="49"/>
      <c r="I38" s="49"/>
      <c r="J38" s="50">
        <v>30</v>
      </c>
      <c r="K38" s="51">
        <f>H38*I38*J38</f>
        <v>0</v>
      </c>
    </row>
    <row r="39" spans="1:11" ht="16.5" customHeight="1" x14ac:dyDescent="0.2">
      <c r="A39" s="227"/>
      <c r="B39" s="228"/>
      <c r="C39" s="49"/>
      <c r="D39" s="49"/>
      <c r="E39" s="49"/>
      <c r="F39" s="49"/>
      <c r="G39" s="49"/>
      <c r="H39" s="49"/>
      <c r="I39" s="49"/>
      <c r="J39" s="50">
        <v>30</v>
      </c>
      <c r="K39" s="51">
        <f>H39*I39*J39</f>
        <v>0</v>
      </c>
    </row>
    <row r="40" spans="1:11" ht="16.5" customHeight="1" x14ac:dyDescent="0.2">
      <c r="A40" s="227"/>
      <c r="B40" s="228"/>
      <c r="C40" s="49"/>
      <c r="D40" s="49"/>
      <c r="E40" s="49"/>
      <c r="F40" s="49"/>
      <c r="G40" s="49"/>
      <c r="H40" s="49"/>
      <c r="I40" s="49"/>
      <c r="J40" s="50">
        <v>30</v>
      </c>
      <c r="K40" s="51">
        <f t="shared" ref="K40:K41" si="2">H40*I40*J40</f>
        <v>0</v>
      </c>
    </row>
    <row r="41" spans="1:11" ht="16.5" customHeight="1" x14ac:dyDescent="0.2">
      <c r="A41" s="227"/>
      <c r="B41" s="228"/>
      <c r="C41" s="49"/>
      <c r="D41" s="49"/>
      <c r="E41" s="49"/>
      <c r="F41" s="49"/>
      <c r="G41" s="49"/>
      <c r="H41" s="49"/>
      <c r="I41" s="49"/>
      <c r="J41" s="50">
        <v>30</v>
      </c>
      <c r="K41" s="51">
        <f t="shared" si="2"/>
        <v>0</v>
      </c>
    </row>
    <row r="42" spans="1:11" ht="16.5" hidden="1" customHeight="1" x14ac:dyDescent="0.2">
      <c r="A42" s="171"/>
      <c r="B42" s="172"/>
      <c r="C42" s="173"/>
      <c r="D42" s="173"/>
      <c r="E42" s="173"/>
      <c r="F42" s="173"/>
      <c r="G42" s="173"/>
      <c r="H42" s="173"/>
      <c r="I42" s="173"/>
      <c r="J42" s="174"/>
      <c r="K42" s="175">
        <f>SUM(K38:K41)</f>
        <v>0</v>
      </c>
    </row>
    <row r="43" spans="1:11" ht="16.5" customHeight="1" thickBot="1" x14ac:dyDescent="0.25">
      <c r="A43" s="171"/>
      <c r="B43" s="172"/>
      <c r="C43" s="173"/>
      <c r="D43" s="173"/>
      <c r="E43" s="173"/>
      <c r="F43" s="173"/>
      <c r="G43" s="173"/>
      <c r="H43" s="173"/>
      <c r="I43" s="173"/>
      <c r="J43" s="174"/>
      <c r="K43" s="175"/>
    </row>
    <row r="44" spans="1:11" ht="15.75" thickBot="1" x14ac:dyDescent="0.3">
      <c r="A44" s="46"/>
      <c r="B44" s="46"/>
      <c r="C44" s="60"/>
      <c r="D44" s="46"/>
      <c r="E44" s="47"/>
      <c r="F44" s="46"/>
      <c r="G44" s="61" t="s">
        <v>18</v>
      </c>
      <c r="H44" s="62"/>
      <c r="I44" s="62"/>
      <c r="J44" s="62" t="s">
        <v>15</v>
      </c>
      <c r="K44" s="63">
        <v>0</v>
      </c>
    </row>
    <row r="45" spans="1:11" ht="15.75" thickBot="1" x14ac:dyDescent="0.3">
      <c r="A45" s="57"/>
      <c r="B45" s="57"/>
      <c r="C45" s="64"/>
      <c r="D45" s="65"/>
      <c r="E45" s="57"/>
      <c r="F45" s="57"/>
      <c r="G45" s="57"/>
      <c r="H45" s="58"/>
      <c r="I45" s="58"/>
      <c r="J45" s="58"/>
      <c r="K45" s="31"/>
    </row>
    <row r="46" spans="1:11" ht="15.75" thickBot="1" x14ac:dyDescent="0.3">
      <c r="A46" s="66"/>
      <c r="B46" s="226" t="s">
        <v>1</v>
      </c>
      <c r="C46" s="226"/>
      <c r="D46" s="226"/>
      <c r="E46" s="226"/>
      <c r="F46" s="226"/>
      <c r="G46" s="226"/>
      <c r="H46" s="67"/>
      <c r="I46" s="67"/>
      <c r="J46" s="62" t="s">
        <v>9</v>
      </c>
      <c r="K46" s="68">
        <f>IF(K21&lt;(0.5*K44),IF(K21&lt;100000,K21,100000),IF((0.5*K44)&lt;100000,(0.5*K44),100000))</f>
        <v>0</v>
      </c>
    </row>
    <row r="47" spans="1:11" ht="9" customHeight="1" x14ac:dyDescent="0.2">
      <c r="A47" s="47"/>
      <c r="B47" s="47"/>
      <c r="C47" s="47"/>
      <c r="D47" s="47"/>
      <c r="E47" s="47"/>
      <c r="F47" s="47"/>
      <c r="G47" s="47"/>
      <c r="H47" s="47"/>
      <c r="I47" s="47"/>
      <c r="J47" s="47"/>
      <c r="K47" s="47"/>
    </row>
    <row r="49" spans="1:11" x14ac:dyDescent="0.2">
      <c r="A49" s="231"/>
      <c r="B49" s="232"/>
      <c r="C49" s="232"/>
    </row>
    <row r="50" spans="1:11" x14ac:dyDescent="0.2">
      <c r="A50" s="230"/>
      <c r="B50" s="230"/>
      <c r="C50" s="230"/>
      <c r="E50" s="235"/>
      <c r="F50" s="235"/>
      <c r="G50" s="235"/>
      <c r="H50" s="235"/>
      <c r="I50" s="235"/>
      <c r="K50" s="224" t="s">
        <v>69</v>
      </c>
    </row>
    <row r="51" spans="1:11" ht="13.5" thickBot="1" x14ac:dyDescent="0.25">
      <c r="A51" s="102"/>
      <c r="B51" s="103"/>
      <c r="C51" s="103"/>
      <c r="E51" s="236"/>
      <c r="F51" s="236"/>
      <c r="G51" s="236"/>
      <c r="H51" s="236"/>
      <c r="I51" s="236"/>
      <c r="K51" s="225"/>
    </row>
    <row r="52" spans="1:11" x14ac:dyDescent="0.2">
      <c r="E52" s="233" t="s">
        <v>131</v>
      </c>
      <c r="F52" s="234"/>
      <c r="G52" s="234"/>
      <c r="H52" s="234"/>
      <c r="I52" s="234"/>
      <c r="K52" s="30" t="s">
        <v>35</v>
      </c>
    </row>
    <row r="53" spans="1:11" s="180" customFormat="1" x14ac:dyDescent="0.2"/>
    <row r="54" spans="1:11" s="180" customFormat="1" x14ac:dyDescent="0.2"/>
    <row r="55" spans="1:11" s="180" customFormat="1" x14ac:dyDescent="0.2"/>
    <row r="56" spans="1:11" s="180" customFormat="1" x14ac:dyDescent="0.2"/>
    <row r="57" spans="1:11" s="180" customFormat="1" x14ac:dyDescent="0.2"/>
    <row r="58" spans="1:11" s="180" customFormat="1" x14ac:dyDescent="0.2"/>
    <row r="59" spans="1:11" s="180" customFormat="1" x14ac:dyDescent="0.2"/>
    <row r="60" spans="1:11" s="180" customFormat="1" x14ac:dyDescent="0.2"/>
    <row r="61" spans="1:11" s="180" customFormat="1" x14ac:dyDescent="0.2"/>
    <row r="62" spans="1:11" s="180" customFormat="1" x14ac:dyDescent="0.2"/>
    <row r="63" spans="1:11" s="180" customFormat="1" x14ac:dyDescent="0.2"/>
    <row r="64" spans="1:11" s="180" customFormat="1" x14ac:dyDescent="0.2"/>
    <row r="65" s="180" customFormat="1" x14ac:dyDescent="0.2"/>
    <row r="66" s="180" customFormat="1" x14ac:dyDescent="0.2"/>
    <row r="67" s="180" customFormat="1" x14ac:dyDescent="0.2"/>
    <row r="68" s="180" customFormat="1" x14ac:dyDescent="0.2"/>
    <row r="69" s="180" customFormat="1" x14ac:dyDescent="0.2"/>
    <row r="70" s="180" customFormat="1" x14ac:dyDescent="0.2"/>
    <row r="71" s="180" customFormat="1" x14ac:dyDescent="0.2"/>
    <row r="72" s="180" customFormat="1" x14ac:dyDescent="0.2"/>
    <row r="73" s="180" customFormat="1" x14ac:dyDescent="0.2"/>
    <row r="74" s="180" customFormat="1" x14ac:dyDescent="0.2"/>
    <row r="75" s="180" customFormat="1" x14ac:dyDescent="0.2"/>
    <row r="76" s="180" customFormat="1" x14ac:dyDescent="0.2"/>
    <row r="77" s="180" customFormat="1" x14ac:dyDescent="0.2"/>
    <row r="78" s="180" customFormat="1" x14ac:dyDescent="0.2"/>
    <row r="79" s="180" customFormat="1" x14ac:dyDescent="0.2"/>
    <row r="80" s="180" customFormat="1" x14ac:dyDescent="0.2"/>
  </sheetData>
  <sheetProtection password="C41E" sheet="1" objects="1" scenarios="1" selectLockedCells="1"/>
  <mergeCells count="65">
    <mergeCell ref="A40:B40"/>
    <mergeCell ref="A41:B41"/>
    <mergeCell ref="I36:I37"/>
    <mergeCell ref="J36:J37"/>
    <mergeCell ref="K36:K37"/>
    <mergeCell ref="A38:B38"/>
    <mergeCell ref="A39:B39"/>
    <mergeCell ref="D36:D37"/>
    <mergeCell ref="E36:E37"/>
    <mergeCell ref="F36:F37"/>
    <mergeCell ref="G36:G37"/>
    <mergeCell ref="H36:H37"/>
    <mergeCell ref="A31:B31"/>
    <mergeCell ref="A32:B32"/>
    <mergeCell ref="A33:B33"/>
    <mergeCell ref="A36:B37"/>
    <mergeCell ref="C36:C37"/>
    <mergeCell ref="J23:J24"/>
    <mergeCell ref="K23:K24"/>
    <mergeCell ref="A25:B25"/>
    <mergeCell ref="A26:B26"/>
    <mergeCell ref="A27:B27"/>
    <mergeCell ref="A50:C50"/>
    <mergeCell ref="A49:C49"/>
    <mergeCell ref="E52:I52"/>
    <mergeCell ref="E50:I51"/>
    <mergeCell ref="A18:B18"/>
    <mergeCell ref="A23:B24"/>
    <mergeCell ref="C23:C24"/>
    <mergeCell ref="D23:D24"/>
    <mergeCell ref="E23:E24"/>
    <mergeCell ref="F23:F24"/>
    <mergeCell ref="G23:G24"/>
    <mergeCell ref="H23:H24"/>
    <mergeCell ref="I23:I24"/>
    <mergeCell ref="A28:B28"/>
    <mergeCell ref="A29:B29"/>
    <mergeCell ref="A30:B30"/>
    <mergeCell ref="K50:K51"/>
    <mergeCell ref="B46:G46"/>
    <mergeCell ref="A14:B14"/>
    <mergeCell ref="A19:B19"/>
    <mergeCell ref="F10:F11"/>
    <mergeCell ref="H10:H11"/>
    <mergeCell ref="A17:B17"/>
    <mergeCell ref="K10:K11"/>
    <mergeCell ref="G10:G11"/>
    <mergeCell ref="E10:E11"/>
    <mergeCell ref="A12:B12"/>
    <mergeCell ref="A20:B20"/>
    <mergeCell ref="A16:B16"/>
    <mergeCell ref="A15:B15"/>
    <mergeCell ref="A13:B13"/>
    <mergeCell ref="C10:C11"/>
    <mergeCell ref="J1:K1"/>
    <mergeCell ref="D10:D11"/>
    <mergeCell ref="A10:B11"/>
    <mergeCell ref="J10:J11"/>
    <mergeCell ref="I10:I11"/>
    <mergeCell ref="A5:K5"/>
    <mergeCell ref="A2:K2"/>
    <mergeCell ref="A3:K3"/>
    <mergeCell ref="A4:K4"/>
    <mergeCell ref="A7:C7"/>
    <mergeCell ref="D7:K7"/>
  </mergeCells>
  <phoneticPr fontId="8" type="noConversion"/>
  <pageMargins left="0.5" right="0.5" top="0.25" bottom="0.25" header="0.5" footer="0.5"/>
  <pageSetup scale="7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79"/>
  <sheetViews>
    <sheetView showGridLines="0" view="pageBreakPreview" zoomScaleNormal="100" zoomScaleSheetLayoutView="100" workbookViewId="0"/>
  </sheetViews>
  <sheetFormatPr defaultColWidth="9.140625" defaultRowHeight="12.75" x14ac:dyDescent="0.2"/>
  <cols>
    <col min="1" max="1" width="17.28515625" style="28" customWidth="1"/>
    <col min="2" max="2" width="14.42578125" style="28" customWidth="1"/>
    <col min="3" max="3" width="17.5703125" style="28" customWidth="1"/>
    <col min="4" max="4" width="9" style="28" bestFit="1" customWidth="1"/>
    <col min="5" max="5" width="12.42578125" style="28" customWidth="1"/>
    <col min="6" max="6" width="11.28515625" style="28" customWidth="1"/>
    <col min="7" max="7" width="9.7109375" style="28" customWidth="1"/>
    <col min="8" max="8" width="0.140625" style="28" hidden="1" customWidth="1"/>
    <col min="9" max="10" width="11.28515625" style="28" customWidth="1"/>
    <col min="11" max="18" width="9.140625" style="28"/>
    <col min="19" max="19" width="9.140625" style="18"/>
    <col min="20" max="16384" width="9.140625" style="28"/>
  </cols>
  <sheetData>
    <row r="1" spans="1:19" x14ac:dyDescent="0.2">
      <c r="A1" s="19"/>
      <c r="B1" s="19"/>
      <c r="C1" s="19"/>
      <c r="D1" s="19"/>
      <c r="E1" s="19"/>
      <c r="F1" s="19"/>
      <c r="G1" s="32" t="s">
        <v>0</v>
      </c>
      <c r="H1" s="24" t="s">
        <v>0</v>
      </c>
      <c r="I1" s="239">
        <f>'Application Cover'!B38</f>
        <v>0</v>
      </c>
      <c r="J1" s="239"/>
      <c r="K1" s="18"/>
      <c r="L1" s="18"/>
      <c r="M1" s="18"/>
      <c r="N1" s="18"/>
      <c r="O1" s="18"/>
      <c r="P1" s="18"/>
      <c r="Q1" s="18"/>
      <c r="R1" s="18"/>
    </row>
    <row r="2" spans="1:19" ht="18.75" customHeight="1" x14ac:dyDescent="0.25">
      <c r="A2" s="199" t="str">
        <f>'Application Cover'!A4:J4</f>
        <v>Variable Frequency Drive (VFD)</v>
      </c>
      <c r="B2" s="199"/>
      <c r="C2" s="199"/>
      <c r="D2" s="199"/>
      <c r="E2" s="199"/>
      <c r="F2" s="199"/>
      <c r="G2" s="199"/>
      <c r="H2" s="199"/>
      <c r="I2" s="199"/>
      <c r="J2" s="199"/>
      <c r="K2" s="18"/>
      <c r="L2" s="18"/>
      <c r="M2" s="18"/>
      <c r="N2" s="18"/>
      <c r="O2" s="18"/>
      <c r="P2" s="18"/>
      <c r="Q2" s="18"/>
      <c r="R2" s="18"/>
    </row>
    <row r="3" spans="1:19" ht="18" x14ac:dyDescent="0.25">
      <c r="A3" s="199" t="str">
        <f>'Application Cover'!A5:J5</f>
        <v>2015 Rebate Application</v>
      </c>
      <c r="B3" s="199"/>
      <c r="C3" s="199"/>
      <c r="D3" s="199"/>
      <c r="E3" s="199"/>
      <c r="F3" s="199"/>
      <c r="G3" s="199"/>
      <c r="H3" s="199"/>
      <c r="I3" s="199"/>
      <c r="J3" s="199"/>
      <c r="K3" s="18"/>
      <c r="L3" s="18"/>
      <c r="M3" s="18"/>
      <c r="N3" s="18"/>
      <c r="O3" s="18"/>
      <c r="P3" s="18"/>
      <c r="Q3" s="18"/>
      <c r="R3" s="18"/>
    </row>
    <row r="4" spans="1:19" ht="15.75" x14ac:dyDescent="0.25">
      <c r="A4" s="211" t="str">
        <f>'Application Cover'!A6:J6</f>
        <v>Wright-Hennepin Cooperative Electric Assn., PO Box 330, Rockford, MN 55373 Ph: (763) 477-3000</v>
      </c>
      <c r="B4" s="211"/>
      <c r="C4" s="211"/>
      <c r="D4" s="211"/>
      <c r="E4" s="211"/>
      <c r="F4" s="211"/>
      <c r="G4" s="211"/>
      <c r="H4" s="211"/>
      <c r="I4" s="211"/>
      <c r="J4" s="211"/>
      <c r="K4" s="18"/>
      <c r="L4" s="18"/>
      <c r="M4" s="18"/>
      <c r="N4" s="18"/>
      <c r="O4" s="18"/>
      <c r="P4" s="18"/>
      <c r="Q4" s="18"/>
      <c r="R4" s="18"/>
    </row>
    <row r="5" spans="1:19" x14ac:dyDescent="0.2">
      <c r="A5" s="221"/>
      <c r="B5" s="221"/>
      <c r="C5" s="221"/>
      <c r="D5" s="221"/>
      <c r="E5" s="221"/>
      <c r="F5" s="221"/>
      <c r="G5" s="221"/>
      <c r="H5" s="221"/>
      <c r="I5" s="221"/>
      <c r="J5" s="221"/>
      <c r="K5" s="18"/>
      <c r="L5" s="18"/>
      <c r="M5" s="18"/>
      <c r="N5" s="18"/>
      <c r="O5" s="18"/>
      <c r="P5" s="18"/>
      <c r="Q5" s="18"/>
      <c r="R5" s="18"/>
    </row>
    <row r="6" spans="1:19" s="42" customFormat="1" x14ac:dyDescent="0.2">
      <c r="A6" s="36"/>
      <c r="B6" s="36"/>
      <c r="C6" s="36"/>
      <c r="D6" s="36"/>
      <c r="E6" s="36"/>
      <c r="F6" s="36"/>
      <c r="G6" s="36"/>
      <c r="H6" s="36"/>
      <c r="I6" s="36"/>
      <c r="J6" s="36"/>
      <c r="K6" s="18"/>
      <c r="L6" s="18"/>
      <c r="M6" s="18"/>
      <c r="N6" s="18"/>
      <c r="O6" s="18"/>
      <c r="P6" s="18"/>
      <c r="Q6" s="18"/>
      <c r="R6" s="18"/>
      <c r="S6" s="18"/>
    </row>
    <row r="7" spans="1:19" s="70" customFormat="1" ht="15" x14ac:dyDescent="0.25">
      <c r="A7" s="108" t="s">
        <v>61</v>
      </c>
      <c r="B7" s="223" t="str">
        <f>'Application Cover'!C10</f>
        <v/>
      </c>
      <c r="C7" s="223"/>
      <c r="D7" s="223"/>
      <c r="E7" s="223"/>
      <c r="F7" s="223"/>
      <c r="G7" s="223"/>
      <c r="H7" s="223"/>
      <c r="I7" s="223"/>
      <c r="J7" s="223"/>
      <c r="K7" s="69"/>
      <c r="L7" s="69"/>
      <c r="M7" s="69"/>
      <c r="N7" s="69"/>
      <c r="O7" s="69"/>
      <c r="P7" s="69"/>
      <c r="Q7" s="69"/>
      <c r="R7" s="69"/>
      <c r="S7" s="69"/>
    </row>
    <row r="8" spans="1:19" x14ac:dyDescent="0.2">
      <c r="A8" s="19"/>
      <c r="B8" s="19"/>
      <c r="C8" s="19"/>
      <c r="D8" s="19"/>
      <c r="E8" s="19"/>
      <c r="F8" s="19"/>
      <c r="G8" s="19"/>
      <c r="H8" s="19"/>
      <c r="I8" s="19"/>
      <c r="J8" s="19"/>
      <c r="K8" s="18"/>
      <c r="L8" s="18"/>
      <c r="M8" s="18"/>
      <c r="N8" s="18"/>
      <c r="O8" s="18"/>
      <c r="P8" s="18"/>
      <c r="Q8" s="18"/>
      <c r="R8" s="18"/>
    </row>
    <row r="9" spans="1:19" x14ac:dyDescent="0.2">
      <c r="A9" s="19"/>
      <c r="B9" s="19"/>
      <c r="C9" s="19"/>
      <c r="D9" s="19"/>
      <c r="E9" s="19"/>
      <c r="F9" s="19"/>
      <c r="G9" s="19"/>
      <c r="H9" s="19"/>
      <c r="I9" s="19"/>
      <c r="J9" s="19"/>
      <c r="K9" s="18"/>
      <c r="L9" s="18"/>
      <c r="M9" s="18"/>
      <c r="N9" s="18"/>
      <c r="O9" s="18"/>
      <c r="P9" s="18"/>
      <c r="Q9" s="18"/>
      <c r="R9" s="18"/>
    </row>
    <row r="10" spans="1:19" s="37" customFormat="1" ht="15" x14ac:dyDescent="0.2">
      <c r="A10" s="37" t="s">
        <v>68</v>
      </c>
      <c r="K10" s="18"/>
      <c r="L10" s="18"/>
      <c r="M10" s="18"/>
      <c r="N10" s="18"/>
      <c r="O10" s="18"/>
      <c r="P10" s="18"/>
      <c r="Q10" s="18"/>
      <c r="R10" s="18"/>
      <c r="S10" s="18"/>
    </row>
    <row r="11" spans="1:19" s="70" customFormat="1" ht="15" x14ac:dyDescent="0.25">
      <c r="A11" s="245" t="s">
        <v>11</v>
      </c>
      <c r="B11" s="247" t="s">
        <v>27</v>
      </c>
      <c r="C11" s="247" t="s">
        <v>10</v>
      </c>
      <c r="D11" s="71" t="s">
        <v>20</v>
      </c>
      <c r="E11" s="71" t="s">
        <v>21</v>
      </c>
      <c r="F11" s="249" t="s">
        <v>12</v>
      </c>
      <c r="G11" s="250" t="s">
        <v>8</v>
      </c>
      <c r="H11" s="71" t="s">
        <v>13</v>
      </c>
      <c r="I11" s="250" t="s">
        <v>22</v>
      </c>
      <c r="J11" s="250" t="s">
        <v>23</v>
      </c>
      <c r="K11" s="69"/>
      <c r="L11" s="69"/>
      <c r="M11" s="69"/>
      <c r="N11" s="69"/>
      <c r="O11" s="69"/>
      <c r="P11" s="69"/>
      <c r="Q11" s="69"/>
      <c r="R11" s="69"/>
      <c r="S11" s="69"/>
    </row>
    <row r="12" spans="1:19" s="70" customFormat="1" ht="15" x14ac:dyDescent="0.25">
      <c r="A12" s="246"/>
      <c r="B12" s="248"/>
      <c r="C12" s="248"/>
      <c r="D12" s="72" t="s">
        <v>24</v>
      </c>
      <c r="E12" s="72" t="s">
        <v>26</v>
      </c>
      <c r="F12" s="248"/>
      <c r="G12" s="248"/>
      <c r="H12" s="72" t="s">
        <v>25</v>
      </c>
      <c r="I12" s="248"/>
      <c r="J12" s="248"/>
      <c r="K12" s="69"/>
      <c r="L12" s="69"/>
      <c r="M12" s="69"/>
      <c r="N12" s="69"/>
      <c r="O12" s="69"/>
      <c r="P12" s="69"/>
      <c r="Q12" s="69"/>
      <c r="R12" s="69"/>
      <c r="S12" s="69"/>
    </row>
    <row r="13" spans="1:19" s="70" customFormat="1" ht="15.75" customHeight="1" x14ac:dyDescent="0.2">
      <c r="A13" s="131">
        <f>'Data Input'!A12:B12</f>
        <v>0</v>
      </c>
      <c r="B13" s="73">
        <f>'Data Input'!C12</f>
        <v>0</v>
      </c>
      <c r="C13" s="73">
        <f>'Data Input'!D12</f>
        <v>0</v>
      </c>
      <c r="D13" s="73">
        <f>'Data Input'!E12</f>
        <v>0</v>
      </c>
      <c r="E13" s="73">
        <f>'Data Input'!F12/100</f>
        <v>0</v>
      </c>
      <c r="F13" s="73">
        <f>'Data Input'!G12</f>
        <v>0</v>
      </c>
      <c r="G13" s="73">
        <f>'Data Input'!H12</f>
        <v>0</v>
      </c>
      <c r="H13" s="73">
        <v>0.8</v>
      </c>
      <c r="I13" s="190">
        <f t="shared" ref="I13:I20" si="0">IF(E13&gt;0,((C13*G13*0.746/E13*0.05)),0)</f>
        <v>0</v>
      </c>
      <c r="J13" s="74">
        <f>IF(E13&gt;0,((C13*0.75*G13*0.746/E13*F13*0.45)),0)</f>
        <v>0</v>
      </c>
      <c r="K13" s="69"/>
      <c r="L13" s="69"/>
      <c r="M13" s="69"/>
      <c r="N13" s="69"/>
      <c r="O13" s="69"/>
      <c r="P13" s="69"/>
      <c r="Q13" s="69"/>
      <c r="R13" s="69"/>
      <c r="S13" s="69"/>
    </row>
    <row r="14" spans="1:19" s="70" customFormat="1" ht="15.75" customHeight="1" x14ac:dyDescent="0.2">
      <c r="A14" s="131">
        <f>'Data Input'!A13:B13</f>
        <v>0</v>
      </c>
      <c r="B14" s="73">
        <f>'Data Input'!C13</f>
        <v>0</v>
      </c>
      <c r="C14" s="73">
        <f>'Data Input'!D13</f>
        <v>0</v>
      </c>
      <c r="D14" s="73">
        <f>'Data Input'!E13</f>
        <v>0</v>
      </c>
      <c r="E14" s="73">
        <f>'Data Input'!F13/100</f>
        <v>0</v>
      </c>
      <c r="F14" s="73">
        <f>'Data Input'!G13</f>
        <v>0</v>
      </c>
      <c r="G14" s="73">
        <f>'Data Input'!H13</f>
        <v>0</v>
      </c>
      <c r="H14" s="73">
        <v>0.8</v>
      </c>
      <c r="I14" s="190">
        <f t="shared" si="0"/>
        <v>0</v>
      </c>
      <c r="J14" s="74">
        <f t="shared" ref="J14:J21" si="1">IF(E14&gt;0,((C14*0.75*G14*0.746/E14*F14*0.45)),0)</f>
        <v>0</v>
      </c>
      <c r="K14" s="69"/>
      <c r="L14" s="69"/>
      <c r="M14" s="69"/>
      <c r="N14" s="69"/>
      <c r="O14" s="69"/>
      <c r="P14" s="69"/>
      <c r="Q14" s="69"/>
      <c r="R14" s="69"/>
      <c r="S14" s="69"/>
    </row>
    <row r="15" spans="1:19" s="70" customFormat="1" ht="15.75" customHeight="1" x14ac:dyDescent="0.2">
      <c r="A15" s="131">
        <f>'Data Input'!A14:B14</f>
        <v>0</v>
      </c>
      <c r="B15" s="73">
        <f>'Data Input'!C14</f>
        <v>0</v>
      </c>
      <c r="C15" s="73">
        <f>'Data Input'!D14</f>
        <v>0</v>
      </c>
      <c r="D15" s="73">
        <f>'Data Input'!E14</f>
        <v>0</v>
      </c>
      <c r="E15" s="73">
        <f>'Data Input'!F14/100</f>
        <v>0</v>
      </c>
      <c r="F15" s="73">
        <f>'Data Input'!G14</f>
        <v>0</v>
      </c>
      <c r="G15" s="73">
        <f>'Data Input'!H14</f>
        <v>0</v>
      </c>
      <c r="H15" s="73">
        <v>0.8</v>
      </c>
      <c r="I15" s="190">
        <f t="shared" si="0"/>
        <v>0</v>
      </c>
      <c r="J15" s="74">
        <f t="shared" si="1"/>
        <v>0</v>
      </c>
      <c r="K15" s="69"/>
      <c r="L15" s="69"/>
      <c r="M15" s="69"/>
      <c r="N15" s="69"/>
      <c r="O15" s="69"/>
      <c r="P15" s="69"/>
      <c r="Q15" s="69"/>
      <c r="R15" s="69"/>
      <c r="S15" s="69"/>
    </row>
    <row r="16" spans="1:19" s="70" customFormat="1" ht="15.75" customHeight="1" x14ac:dyDescent="0.2">
      <c r="A16" s="131">
        <f>'Data Input'!A15:B15</f>
        <v>0</v>
      </c>
      <c r="B16" s="73">
        <f>'Data Input'!C15</f>
        <v>0</v>
      </c>
      <c r="C16" s="73">
        <f>'Data Input'!D15</f>
        <v>0</v>
      </c>
      <c r="D16" s="73">
        <f>'Data Input'!E15</f>
        <v>0</v>
      </c>
      <c r="E16" s="73">
        <f>'Data Input'!F15/100</f>
        <v>0</v>
      </c>
      <c r="F16" s="73">
        <f>'Data Input'!G15</f>
        <v>0</v>
      </c>
      <c r="G16" s="73">
        <f>'Data Input'!H15</f>
        <v>0</v>
      </c>
      <c r="H16" s="73">
        <v>0.8</v>
      </c>
      <c r="I16" s="190">
        <f t="shared" si="0"/>
        <v>0</v>
      </c>
      <c r="J16" s="74">
        <f t="shared" si="1"/>
        <v>0</v>
      </c>
      <c r="K16" s="69"/>
      <c r="L16" s="69"/>
      <c r="M16" s="69"/>
      <c r="N16" s="69"/>
      <c r="O16" s="69"/>
      <c r="P16" s="69"/>
      <c r="Q16" s="69"/>
      <c r="R16" s="69"/>
      <c r="S16" s="69"/>
    </row>
    <row r="17" spans="1:19" s="70" customFormat="1" ht="15.75" customHeight="1" x14ac:dyDescent="0.2">
      <c r="A17" s="131">
        <f>'Data Input'!A16:B16</f>
        <v>0</v>
      </c>
      <c r="B17" s="73">
        <f>'Data Input'!C16</f>
        <v>0</v>
      </c>
      <c r="C17" s="73">
        <f>'Data Input'!D16</f>
        <v>0</v>
      </c>
      <c r="D17" s="73">
        <f>'Data Input'!E16</f>
        <v>0</v>
      </c>
      <c r="E17" s="73">
        <f>'Data Input'!F16/100</f>
        <v>0</v>
      </c>
      <c r="F17" s="73">
        <f>'Data Input'!G16</f>
        <v>0</v>
      </c>
      <c r="G17" s="73">
        <f>'Data Input'!H16</f>
        <v>0</v>
      </c>
      <c r="H17" s="73">
        <v>0.8</v>
      </c>
      <c r="I17" s="190">
        <f t="shared" si="0"/>
        <v>0</v>
      </c>
      <c r="J17" s="74">
        <f t="shared" si="1"/>
        <v>0</v>
      </c>
      <c r="K17" s="69"/>
      <c r="L17" s="69"/>
      <c r="M17" s="69"/>
      <c r="N17" s="69"/>
      <c r="O17" s="69"/>
      <c r="P17" s="69"/>
      <c r="Q17" s="69"/>
      <c r="R17" s="69"/>
      <c r="S17" s="69"/>
    </row>
    <row r="18" spans="1:19" s="70" customFormat="1" ht="15.75" customHeight="1" x14ac:dyDescent="0.2">
      <c r="A18" s="131">
        <f>'Data Input'!A17:B17</f>
        <v>0</v>
      </c>
      <c r="B18" s="73">
        <f>'Data Input'!C17</f>
        <v>0</v>
      </c>
      <c r="C18" s="73">
        <f>'Data Input'!D17</f>
        <v>0</v>
      </c>
      <c r="D18" s="73">
        <f>'Data Input'!E17</f>
        <v>0</v>
      </c>
      <c r="E18" s="73">
        <f>'Data Input'!F17/100</f>
        <v>0</v>
      </c>
      <c r="F18" s="73">
        <f>'Data Input'!G17</f>
        <v>0</v>
      </c>
      <c r="G18" s="73">
        <f>'Data Input'!H17</f>
        <v>0</v>
      </c>
      <c r="H18" s="73">
        <v>0.8</v>
      </c>
      <c r="I18" s="190">
        <f t="shared" si="0"/>
        <v>0</v>
      </c>
      <c r="J18" s="74">
        <f t="shared" si="1"/>
        <v>0</v>
      </c>
      <c r="K18" s="69"/>
      <c r="L18" s="69"/>
      <c r="M18" s="69"/>
      <c r="N18" s="69"/>
      <c r="O18" s="69"/>
      <c r="P18" s="69"/>
      <c r="Q18" s="69"/>
      <c r="R18" s="69"/>
      <c r="S18" s="69"/>
    </row>
    <row r="19" spans="1:19" s="70" customFormat="1" ht="15.75" customHeight="1" x14ac:dyDescent="0.2">
      <c r="A19" s="131">
        <f>'Data Input'!A18:B18</f>
        <v>0</v>
      </c>
      <c r="B19" s="73">
        <f>'Data Input'!C18</f>
        <v>0</v>
      </c>
      <c r="C19" s="73">
        <f>'Data Input'!D18</f>
        <v>0</v>
      </c>
      <c r="D19" s="73">
        <f>'Data Input'!E18</f>
        <v>0</v>
      </c>
      <c r="E19" s="73">
        <f>'Data Input'!F18/100</f>
        <v>0</v>
      </c>
      <c r="F19" s="73">
        <f>'Data Input'!G18</f>
        <v>0</v>
      </c>
      <c r="G19" s="73">
        <f>'Data Input'!H18</f>
        <v>0</v>
      </c>
      <c r="H19" s="73">
        <v>0.8</v>
      </c>
      <c r="I19" s="190">
        <f t="shared" si="0"/>
        <v>0</v>
      </c>
      <c r="J19" s="74">
        <f t="shared" si="1"/>
        <v>0</v>
      </c>
      <c r="K19" s="69"/>
      <c r="L19" s="69"/>
      <c r="M19" s="69"/>
      <c r="N19" s="69"/>
      <c r="O19" s="69"/>
      <c r="P19" s="69"/>
      <c r="Q19" s="69"/>
      <c r="R19" s="69"/>
      <c r="S19" s="69"/>
    </row>
    <row r="20" spans="1:19" s="70" customFormat="1" ht="15.75" customHeight="1" x14ac:dyDescent="0.2">
      <c r="A20" s="131">
        <f>'Data Input'!A19:B19</f>
        <v>0</v>
      </c>
      <c r="B20" s="73">
        <f>'Data Input'!C19</f>
        <v>0</v>
      </c>
      <c r="C20" s="73">
        <f>'Data Input'!D19</f>
        <v>0</v>
      </c>
      <c r="D20" s="73">
        <f>'Data Input'!E19</f>
        <v>0</v>
      </c>
      <c r="E20" s="73">
        <f>'Data Input'!F19/100</f>
        <v>0</v>
      </c>
      <c r="F20" s="73">
        <f>'Data Input'!G19</f>
        <v>0</v>
      </c>
      <c r="G20" s="73">
        <f>'Data Input'!H19</f>
        <v>0</v>
      </c>
      <c r="H20" s="73">
        <v>0.8</v>
      </c>
      <c r="I20" s="190">
        <f t="shared" si="0"/>
        <v>0</v>
      </c>
      <c r="J20" s="74">
        <f t="shared" si="1"/>
        <v>0</v>
      </c>
      <c r="K20" s="69"/>
      <c r="L20" s="69"/>
      <c r="M20" s="69"/>
      <c r="N20" s="69"/>
      <c r="O20" s="69"/>
      <c r="P20" s="69"/>
      <c r="Q20" s="69"/>
      <c r="R20" s="69"/>
      <c r="S20" s="69"/>
    </row>
    <row r="21" spans="1:19" s="70" customFormat="1" ht="15.75" customHeight="1" x14ac:dyDescent="0.2">
      <c r="A21" s="131">
        <f>'Data Input'!A20:B20</f>
        <v>0</v>
      </c>
      <c r="B21" s="73">
        <f>'Data Input'!C20</f>
        <v>0</v>
      </c>
      <c r="C21" s="73">
        <f>'Data Input'!D20</f>
        <v>0</v>
      </c>
      <c r="D21" s="73">
        <f>'Data Input'!E20</f>
        <v>0</v>
      </c>
      <c r="E21" s="73">
        <f>'Data Input'!F20/100</f>
        <v>0</v>
      </c>
      <c r="F21" s="73">
        <f>'Data Input'!G20</f>
        <v>0</v>
      </c>
      <c r="G21" s="73">
        <f>'Data Input'!H20</f>
        <v>0</v>
      </c>
      <c r="H21" s="73">
        <v>0.8</v>
      </c>
      <c r="I21" s="190">
        <f t="shared" ref="I21:I35" si="2">IF(E21&gt;0,((C21*G21*0.746/E21*0.05)),0)</f>
        <v>0</v>
      </c>
      <c r="J21" s="74">
        <f t="shared" si="1"/>
        <v>0</v>
      </c>
      <c r="K21" s="69"/>
      <c r="L21" s="69"/>
      <c r="M21" s="69"/>
      <c r="N21" s="69"/>
      <c r="O21" s="69"/>
      <c r="P21" s="69"/>
      <c r="Q21" s="69"/>
      <c r="R21" s="69"/>
      <c r="S21" s="69"/>
    </row>
    <row r="22" spans="1:19" s="70" customFormat="1" ht="15.75" customHeight="1" x14ac:dyDescent="0.2">
      <c r="A22" s="185"/>
      <c r="B22" s="184"/>
      <c r="C22" s="184"/>
      <c r="D22" s="184"/>
      <c r="E22" s="184"/>
      <c r="F22" s="184"/>
      <c r="G22" s="184"/>
      <c r="H22" s="184"/>
      <c r="I22" s="191"/>
      <c r="J22" s="186"/>
      <c r="K22" s="69"/>
      <c r="L22" s="69"/>
      <c r="M22" s="69"/>
      <c r="N22" s="69"/>
      <c r="O22" s="69"/>
      <c r="P22" s="69"/>
      <c r="Q22" s="69"/>
      <c r="R22" s="69"/>
      <c r="S22" s="69"/>
    </row>
    <row r="23" spans="1:19" s="70" customFormat="1" ht="15.75" customHeight="1" x14ac:dyDescent="0.2">
      <c r="A23" s="187"/>
      <c r="B23" s="188"/>
      <c r="C23" s="188"/>
      <c r="D23" s="188"/>
      <c r="E23" s="188"/>
      <c r="F23" s="188"/>
      <c r="G23" s="188"/>
      <c r="H23" s="188"/>
      <c r="I23" s="192"/>
      <c r="J23" s="189"/>
      <c r="K23" s="69"/>
      <c r="L23" s="69"/>
      <c r="M23" s="69"/>
      <c r="N23" s="69"/>
      <c r="O23" s="69"/>
      <c r="P23" s="69"/>
      <c r="Q23" s="69"/>
      <c r="R23" s="69"/>
      <c r="S23" s="69"/>
    </row>
    <row r="24" spans="1:19" s="70" customFormat="1" ht="15.75" customHeight="1" x14ac:dyDescent="0.2">
      <c r="A24" s="131">
        <f>'Data Input'!A25:B25</f>
        <v>0</v>
      </c>
      <c r="B24" s="73">
        <f>'Data Input'!C25</f>
        <v>0</v>
      </c>
      <c r="C24" s="73">
        <f>'Data Input'!D25</f>
        <v>0</v>
      </c>
      <c r="D24" s="73">
        <f>'Data Input'!E25</f>
        <v>0</v>
      </c>
      <c r="E24" s="73">
        <f>'Data Input'!F25/100</f>
        <v>0</v>
      </c>
      <c r="F24" s="73">
        <f>'Data Input'!G25</f>
        <v>0</v>
      </c>
      <c r="G24" s="73">
        <f>'Data Input'!H25</f>
        <v>0</v>
      </c>
      <c r="H24" s="73">
        <v>0.8</v>
      </c>
      <c r="I24" s="190">
        <f t="shared" si="2"/>
        <v>0</v>
      </c>
      <c r="J24" s="74">
        <f>IF(E24&gt;0,((C24*0.75*G24*0.746/E24*F24*0.258)),0)</f>
        <v>0</v>
      </c>
      <c r="K24" s="69"/>
      <c r="L24" s="69"/>
      <c r="M24" s="69"/>
      <c r="N24" s="69"/>
      <c r="O24" s="69"/>
      <c r="P24" s="69"/>
      <c r="Q24" s="69"/>
      <c r="R24" s="69"/>
      <c r="S24" s="69"/>
    </row>
    <row r="25" spans="1:19" s="70" customFormat="1" ht="15.75" customHeight="1" x14ac:dyDescent="0.2">
      <c r="A25" s="131">
        <f>'Data Input'!A26:B26</f>
        <v>0</v>
      </c>
      <c r="B25" s="73">
        <f>'Data Input'!C26</f>
        <v>0</v>
      </c>
      <c r="C25" s="73">
        <f>'Data Input'!D26</f>
        <v>0</v>
      </c>
      <c r="D25" s="73">
        <f>'Data Input'!E26</f>
        <v>0</v>
      </c>
      <c r="E25" s="73">
        <f>'Data Input'!F26/100</f>
        <v>0</v>
      </c>
      <c r="F25" s="73">
        <f>'Data Input'!G26</f>
        <v>0</v>
      </c>
      <c r="G25" s="73">
        <f>'Data Input'!H26</f>
        <v>0</v>
      </c>
      <c r="H25" s="73">
        <v>0.8</v>
      </c>
      <c r="I25" s="190">
        <f t="shared" si="2"/>
        <v>0</v>
      </c>
      <c r="J25" s="74">
        <f t="shared" ref="J25:J32" si="3">IF(E25&gt;0,((C25*0.75*G25*0.746/E25*F25*0.258)),0)</f>
        <v>0</v>
      </c>
      <c r="K25" s="69"/>
      <c r="L25" s="69"/>
      <c r="M25" s="69"/>
      <c r="N25" s="69"/>
      <c r="O25" s="69"/>
      <c r="P25" s="69"/>
      <c r="Q25" s="69"/>
      <c r="R25" s="69"/>
      <c r="S25" s="69"/>
    </row>
    <row r="26" spans="1:19" s="70" customFormat="1" ht="15.75" customHeight="1" x14ac:dyDescent="0.2">
      <c r="A26" s="131">
        <f>'Data Input'!A27:B27</f>
        <v>0</v>
      </c>
      <c r="B26" s="73">
        <f>'Data Input'!C27</f>
        <v>0</v>
      </c>
      <c r="C26" s="73">
        <f>'Data Input'!D27</f>
        <v>0</v>
      </c>
      <c r="D26" s="73">
        <f>'Data Input'!E27</f>
        <v>0</v>
      </c>
      <c r="E26" s="73">
        <f>'Data Input'!F27/100</f>
        <v>0</v>
      </c>
      <c r="F26" s="73">
        <f>'Data Input'!G27</f>
        <v>0</v>
      </c>
      <c r="G26" s="73">
        <f>'Data Input'!H27</f>
        <v>0</v>
      </c>
      <c r="H26" s="73">
        <v>0.8</v>
      </c>
      <c r="I26" s="190">
        <f t="shared" si="2"/>
        <v>0</v>
      </c>
      <c r="J26" s="74">
        <f t="shared" si="3"/>
        <v>0</v>
      </c>
      <c r="K26" s="69"/>
      <c r="L26" s="69"/>
      <c r="M26" s="69"/>
      <c r="N26" s="69"/>
      <c r="O26" s="69"/>
      <c r="P26" s="69"/>
      <c r="Q26" s="69"/>
      <c r="R26" s="69"/>
      <c r="S26" s="69"/>
    </row>
    <row r="27" spans="1:19" s="70" customFormat="1" ht="15.75" customHeight="1" x14ac:dyDescent="0.2">
      <c r="A27" s="131">
        <f>'Data Input'!A28:B28</f>
        <v>0</v>
      </c>
      <c r="B27" s="73">
        <f>'Data Input'!C28</f>
        <v>0</v>
      </c>
      <c r="C27" s="73">
        <f>'Data Input'!D28</f>
        <v>0</v>
      </c>
      <c r="D27" s="73">
        <f>'Data Input'!E28</f>
        <v>0</v>
      </c>
      <c r="E27" s="73">
        <f>'Data Input'!F28/100</f>
        <v>0</v>
      </c>
      <c r="F27" s="73">
        <f>'Data Input'!G28</f>
        <v>0</v>
      </c>
      <c r="G27" s="73">
        <f>'Data Input'!H28</f>
        <v>0</v>
      </c>
      <c r="H27" s="73">
        <v>0.8</v>
      </c>
      <c r="I27" s="190">
        <f t="shared" si="2"/>
        <v>0</v>
      </c>
      <c r="J27" s="74">
        <f t="shared" si="3"/>
        <v>0</v>
      </c>
      <c r="K27" s="69"/>
      <c r="L27" s="69"/>
      <c r="M27" s="69"/>
      <c r="N27" s="69"/>
      <c r="O27" s="69"/>
      <c r="P27" s="69"/>
      <c r="Q27" s="69"/>
      <c r="R27" s="69"/>
      <c r="S27" s="69"/>
    </row>
    <row r="28" spans="1:19" s="70" customFormat="1" ht="15.75" customHeight="1" x14ac:dyDescent="0.2">
      <c r="A28" s="131">
        <f>'Data Input'!A29:B29</f>
        <v>0</v>
      </c>
      <c r="B28" s="73">
        <f>'Data Input'!C29</f>
        <v>0</v>
      </c>
      <c r="C28" s="73">
        <f>'Data Input'!D29</f>
        <v>0</v>
      </c>
      <c r="D28" s="73">
        <f>'Data Input'!E29</f>
        <v>0</v>
      </c>
      <c r="E28" s="73">
        <f>'Data Input'!F29/100</f>
        <v>0</v>
      </c>
      <c r="F28" s="73">
        <f>'Data Input'!G29</f>
        <v>0</v>
      </c>
      <c r="G28" s="73">
        <f>'Data Input'!H29</f>
        <v>0</v>
      </c>
      <c r="H28" s="73">
        <v>0.8</v>
      </c>
      <c r="I28" s="190">
        <f t="shared" si="2"/>
        <v>0</v>
      </c>
      <c r="J28" s="74">
        <f t="shared" si="3"/>
        <v>0</v>
      </c>
      <c r="K28" s="69"/>
      <c r="L28" s="69"/>
      <c r="M28" s="69"/>
      <c r="N28" s="69"/>
      <c r="O28" s="69"/>
      <c r="P28" s="69"/>
      <c r="Q28" s="69"/>
      <c r="R28" s="69"/>
      <c r="S28" s="69"/>
    </row>
    <row r="29" spans="1:19" s="70" customFormat="1" ht="15.75" customHeight="1" x14ac:dyDescent="0.2">
      <c r="A29" s="131">
        <f>'Data Input'!A30:B30</f>
        <v>0</v>
      </c>
      <c r="B29" s="73">
        <f>'Data Input'!C30</f>
        <v>0</v>
      </c>
      <c r="C29" s="73">
        <f>'Data Input'!D30</f>
        <v>0</v>
      </c>
      <c r="D29" s="73">
        <f>'Data Input'!E30</f>
        <v>0</v>
      </c>
      <c r="E29" s="73">
        <f>'Data Input'!F30/100</f>
        <v>0</v>
      </c>
      <c r="F29" s="73">
        <f>'Data Input'!G30</f>
        <v>0</v>
      </c>
      <c r="G29" s="73">
        <f>'Data Input'!H30</f>
        <v>0</v>
      </c>
      <c r="H29" s="73">
        <v>0.8</v>
      </c>
      <c r="I29" s="190">
        <f t="shared" si="2"/>
        <v>0</v>
      </c>
      <c r="J29" s="74">
        <f t="shared" si="3"/>
        <v>0</v>
      </c>
      <c r="K29" s="69"/>
      <c r="L29" s="69"/>
      <c r="M29" s="69"/>
      <c r="N29" s="69"/>
      <c r="O29" s="69"/>
      <c r="P29" s="69"/>
      <c r="Q29" s="69"/>
      <c r="R29" s="69"/>
      <c r="S29" s="69"/>
    </row>
    <row r="30" spans="1:19" s="70" customFormat="1" ht="15.75" customHeight="1" x14ac:dyDescent="0.2">
      <c r="A30" s="131">
        <f>'Data Input'!A31:B31</f>
        <v>0</v>
      </c>
      <c r="B30" s="73">
        <f>'Data Input'!C31</f>
        <v>0</v>
      </c>
      <c r="C30" s="73">
        <f>'Data Input'!D31</f>
        <v>0</v>
      </c>
      <c r="D30" s="73">
        <f>'Data Input'!E31</f>
        <v>0</v>
      </c>
      <c r="E30" s="73">
        <f>'Data Input'!F31/100</f>
        <v>0</v>
      </c>
      <c r="F30" s="73">
        <f>'Data Input'!G31</f>
        <v>0</v>
      </c>
      <c r="G30" s="73">
        <f>'Data Input'!H31</f>
        <v>0</v>
      </c>
      <c r="H30" s="73">
        <v>0.8</v>
      </c>
      <c r="I30" s="190">
        <f t="shared" si="2"/>
        <v>0</v>
      </c>
      <c r="J30" s="74">
        <f t="shared" si="3"/>
        <v>0</v>
      </c>
      <c r="K30" s="69"/>
      <c r="L30" s="69"/>
      <c r="M30" s="69"/>
      <c r="N30" s="69"/>
      <c r="O30" s="69"/>
      <c r="P30" s="69"/>
      <c r="Q30" s="69"/>
      <c r="R30" s="69"/>
      <c r="S30" s="69"/>
    </row>
    <row r="31" spans="1:19" s="70" customFormat="1" ht="15.75" customHeight="1" x14ac:dyDescent="0.2">
      <c r="A31" s="131">
        <f>'Data Input'!A32:B32</f>
        <v>0</v>
      </c>
      <c r="B31" s="73">
        <f>'Data Input'!C32</f>
        <v>0</v>
      </c>
      <c r="C31" s="73">
        <f>'Data Input'!D32</f>
        <v>0</v>
      </c>
      <c r="D31" s="73">
        <f>'Data Input'!E32</f>
        <v>0</v>
      </c>
      <c r="E31" s="73">
        <f>'Data Input'!F32/100</f>
        <v>0</v>
      </c>
      <c r="F31" s="73">
        <f>'Data Input'!G32</f>
        <v>0</v>
      </c>
      <c r="G31" s="73">
        <f>'Data Input'!H32</f>
        <v>0</v>
      </c>
      <c r="H31" s="73">
        <v>0.8</v>
      </c>
      <c r="I31" s="190">
        <f t="shared" si="2"/>
        <v>0</v>
      </c>
      <c r="J31" s="74">
        <f t="shared" si="3"/>
        <v>0</v>
      </c>
      <c r="K31" s="69"/>
      <c r="L31" s="69"/>
      <c r="M31" s="69"/>
      <c r="N31" s="69"/>
      <c r="O31" s="69"/>
      <c r="P31" s="69"/>
      <c r="Q31" s="69"/>
      <c r="R31" s="69"/>
      <c r="S31" s="69"/>
    </row>
    <row r="32" spans="1:19" s="70" customFormat="1" ht="15.75" customHeight="1" x14ac:dyDescent="0.2">
      <c r="A32" s="131">
        <f>'Data Input'!A33:B33</f>
        <v>0</v>
      </c>
      <c r="B32" s="73">
        <f>'Data Input'!C33</f>
        <v>0</v>
      </c>
      <c r="C32" s="73">
        <f>'Data Input'!D33</f>
        <v>0</v>
      </c>
      <c r="D32" s="73">
        <f>'Data Input'!E33</f>
        <v>0</v>
      </c>
      <c r="E32" s="73">
        <f>'Data Input'!F33/100</f>
        <v>0</v>
      </c>
      <c r="F32" s="73">
        <f>'Data Input'!G33</f>
        <v>0</v>
      </c>
      <c r="G32" s="73">
        <f>'Data Input'!H33</f>
        <v>0</v>
      </c>
      <c r="H32" s="73">
        <v>0.8</v>
      </c>
      <c r="I32" s="190">
        <f t="shared" si="2"/>
        <v>0</v>
      </c>
      <c r="J32" s="74">
        <f t="shared" si="3"/>
        <v>0</v>
      </c>
      <c r="K32" s="69"/>
      <c r="L32" s="69"/>
      <c r="M32" s="69"/>
      <c r="N32" s="69"/>
      <c r="O32" s="69"/>
      <c r="P32" s="69"/>
      <c r="Q32" s="69"/>
      <c r="R32" s="69"/>
      <c r="S32" s="69"/>
    </row>
    <row r="33" spans="1:19" s="70" customFormat="1" ht="15.75" customHeight="1" x14ac:dyDescent="0.2">
      <c r="A33" s="185"/>
      <c r="B33" s="184"/>
      <c r="C33" s="184"/>
      <c r="D33" s="184"/>
      <c r="E33" s="184"/>
      <c r="F33" s="184"/>
      <c r="G33" s="184"/>
      <c r="H33" s="184"/>
      <c r="I33" s="191"/>
      <c r="J33" s="186"/>
      <c r="K33" s="69"/>
      <c r="L33" s="69"/>
      <c r="M33" s="69"/>
      <c r="N33" s="69"/>
      <c r="O33" s="69"/>
      <c r="P33" s="69"/>
      <c r="Q33" s="69"/>
      <c r="R33" s="69"/>
      <c r="S33" s="69"/>
    </row>
    <row r="34" spans="1:19" s="70" customFormat="1" ht="15.75" customHeight="1" x14ac:dyDescent="0.2">
      <c r="A34" s="187"/>
      <c r="B34" s="188"/>
      <c r="C34" s="188"/>
      <c r="D34" s="188"/>
      <c r="E34" s="188"/>
      <c r="F34" s="188"/>
      <c r="G34" s="188"/>
      <c r="H34" s="188"/>
      <c r="I34" s="192"/>
      <c r="J34" s="189"/>
      <c r="K34" s="69"/>
      <c r="L34" s="69"/>
      <c r="M34" s="69"/>
      <c r="N34" s="69"/>
      <c r="O34" s="69"/>
      <c r="P34" s="69"/>
      <c r="Q34" s="69"/>
      <c r="R34" s="69"/>
      <c r="S34" s="69"/>
    </row>
    <row r="35" spans="1:19" s="70" customFormat="1" ht="15.75" customHeight="1" x14ac:dyDescent="0.2">
      <c r="A35" s="131">
        <f>'Data Input'!A38:B38</f>
        <v>0</v>
      </c>
      <c r="B35" s="73">
        <f>'Data Input'!C38</f>
        <v>0</v>
      </c>
      <c r="C35" s="73">
        <f>'Data Input'!D38</f>
        <v>0</v>
      </c>
      <c r="D35" s="73">
        <f>'Data Input'!E38</f>
        <v>0</v>
      </c>
      <c r="E35" s="73">
        <f>'Data Input'!F38/100</f>
        <v>0</v>
      </c>
      <c r="F35" s="73">
        <f>'Data Input'!G38</f>
        <v>0</v>
      </c>
      <c r="G35" s="73">
        <f>'Data Input'!H38</f>
        <v>0</v>
      </c>
      <c r="H35" s="73">
        <v>0.8</v>
      </c>
      <c r="I35" s="190">
        <f t="shared" si="2"/>
        <v>0</v>
      </c>
      <c r="J35" s="74">
        <f>IF(E35&gt;0,((C35*0.75*G35*0.746/E35*F35*0.33)),0)</f>
        <v>0</v>
      </c>
      <c r="K35" s="69"/>
      <c r="L35" s="69"/>
      <c r="M35" s="69"/>
      <c r="N35" s="69"/>
      <c r="O35" s="69"/>
      <c r="P35" s="69"/>
      <c r="Q35" s="69"/>
      <c r="R35" s="69"/>
      <c r="S35" s="69"/>
    </row>
    <row r="36" spans="1:19" s="70" customFormat="1" ht="15.75" customHeight="1" x14ac:dyDescent="0.2">
      <c r="A36" s="131">
        <f>'Data Input'!A39:B39</f>
        <v>0</v>
      </c>
      <c r="B36" s="73">
        <f>'Data Input'!C39</f>
        <v>0</v>
      </c>
      <c r="C36" s="73">
        <f>'Data Input'!D39</f>
        <v>0</v>
      </c>
      <c r="D36" s="73">
        <f>'Data Input'!E39</f>
        <v>0</v>
      </c>
      <c r="E36" s="73">
        <f>'Data Input'!F39/100</f>
        <v>0</v>
      </c>
      <c r="F36" s="73">
        <f>'Data Input'!G39</f>
        <v>0</v>
      </c>
      <c r="G36" s="73">
        <f>'Data Input'!H39</f>
        <v>0</v>
      </c>
      <c r="H36" s="73">
        <v>0.8</v>
      </c>
      <c r="I36" s="190">
        <f t="shared" ref="I36:I37" si="4">IF(E36&gt;0,((C36*G36*0.746/E36*0.05)),0)</f>
        <v>0</v>
      </c>
      <c r="J36" s="74">
        <f t="shared" ref="J36:J38" si="5">IF(E36&gt;0,((C36*0.75*G36*0.746/E36*F36*0.33)),0)</f>
        <v>0</v>
      </c>
      <c r="K36" s="69"/>
      <c r="L36" s="69"/>
      <c r="M36" s="69"/>
      <c r="N36" s="69"/>
      <c r="O36" s="69"/>
      <c r="P36" s="69"/>
      <c r="Q36" s="69"/>
      <c r="R36" s="69"/>
      <c r="S36" s="69"/>
    </row>
    <row r="37" spans="1:19" s="43" customFormat="1" ht="15.75" customHeight="1" x14ac:dyDescent="0.2">
      <c r="A37" s="131">
        <f>'Data Input'!A40:B40</f>
        <v>0</v>
      </c>
      <c r="B37" s="73">
        <f>'Data Input'!C40</f>
        <v>0</v>
      </c>
      <c r="C37" s="73">
        <f>'Data Input'!D40</f>
        <v>0</v>
      </c>
      <c r="D37" s="73">
        <f>'Data Input'!E40</f>
        <v>0</v>
      </c>
      <c r="E37" s="73">
        <f>'Data Input'!F40/100</f>
        <v>0</v>
      </c>
      <c r="F37" s="73">
        <f>'Data Input'!G40</f>
        <v>0</v>
      </c>
      <c r="G37" s="73">
        <f>'Data Input'!H40</f>
        <v>0</v>
      </c>
      <c r="H37" s="73">
        <v>0.8</v>
      </c>
      <c r="I37" s="190">
        <f t="shared" si="4"/>
        <v>0</v>
      </c>
      <c r="J37" s="74">
        <f t="shared" si="5"/>
        <v>0</v>
      </c>
      <c r="K37" s="18"/>
      <c r="L37" s="18"/>
      <c r="M37" s="18"/>
      <c r="N37" s="18"/>
      <c r="O37" s="18"/>
      <c r="P37" s="18"/>
      <c r="Q37" s="18"/>
      <c r="R37" s="18"/>
      <c r="S37" s="18"/>
    </row>
    <row r="38" spans="1:19" s="43" customFormat="1" ht="15.75" customHeight="1" thickBot="1" x14ac:dyDescent="0.25">
      <c r="A38" s="131">
        <f>'Data Input'!A41:B41</f>
        <v>0</v>
      </c>
      <c r="B38" s="73">
        <f>'Data Input'!C41</f>
        <v>0</v>
      </c>
      <c r="C38" s="73">
        <f>'Data Input'!D41</f>
        <v>0</v>
      </c>
      <c r="D38" s="73">
        <f>'Data Input'!E41</f>
        <v>0</v>
      </c>
      <c r="E38" s="73">
        <f>'Data Input'!F41/100</f>
        <v>0</v>
      </c>
      <c r="F38" s="73">
        <f>'Data Input'!G41</f>
        <v>0</v>
      </c>
      <c r="G38" s="73">
        <f>'Data Input'!H41</f>
        <v>0</v>
      </c>
      <c r="H38" s="73">
        <v>0.8</v>
      </c>
      <c r="I38" s="190">
        <f t="shared" ref="I38" si="6">IF(E38&gt;0,((C38*G38*0.746/E38*0.05)),0)</f>
        <v>0</v>
      </c>
      <c r="J38" s="74">
        <f t="shared" si="5"/>
        <v>0</v>
      </c>
      <c r="K38" s="18"/>
      <c r="L38" s="18"/>
      <c r="M38" s="18"/>
      <c r="N38" s="18"/>
      <c r="O38" s="18"/>
      <c r="P38" s="18"/>
      <c r="Q38" s="18"/>
      <c r="R38" s="18"/>
      <c r="S38" s="18"/>
    </row>
    <row r="39" spans="1:19" ht="17.25" customHeight="1" thickBot="1" x14ac:dyDescent="0.3">
      <c r="A39" s="132"/>
      <c r="B39" s="132"/>
      <c r="C39" s="132"/>
      <c r="D39" s="132"/>
      <c r="E39" s="132"/>
      <c r="F39" s="132"/>
      <c r="G39" s="31"/>
      <c r="H39" s="31"/>
      <c r="I39" s="75">
        <f>SUM(I13:I38)</f>
        <v>0</v>
      </c>
      <c r="J39" s="76">
        <f>SUM(J13:J38)</f>
        <v>0</v>
      </c>
      <c r="K39" s="18"/>
      <c r="L39" s="18"/>
      <c r="M39" s="18"/>
      <c r="N39" s="18"/>
      <c r="O39" s="18"/>
      <c r="P39" s="18"/>
      <c r="Q39" s="18"/>
      <c r="R39" s="18"/>
    </row>
    <row r="40" spans="1:19" ht="13.5" thickBot="1" x14ac:dyDescent="0.25">
      <c r="A40" s="19"/>
      <c r="B40" s="19"/>
      <c r="C40" s="19"/>
      <c r="D40" s="19"/>
      <c r="E40" s="19"/>
      <c r="F40" s="19"/>
      <c r="G40" s="19"/>
      <c r="H40" s="19"/>
      <c r="I40" s="19"/>
      <c r="J40" s="19"/>
      <c r="K40" s="18"/>
      <c r="L40" s="18"/>
      <c r="M40" s="18"/>
      <c r="N40" s="18"/>
      <c r="O40" s="18"/>
      <c r="P40" s="18"/>
      <c r="Q40" s="18"/>
      <c r="R40" s="18"/>
    </row>
    <row r="41" spans="1:19" ht="16.5" thickBot="1" x14ac:dyDescent="0.3">
      <c r="A41" s="19"/>
      <c r="B41" s="19"/>
      <c r="C41" s="19"/>
      <c r="D41" s="19"/>
      <c r="E41" s="20" t="s">
        <v>41</v>
      </c>
      <c r="F41" s="19"/>
      <c r="G41" s="19"/>
      <c r="H41" s="19"/>
      <c r="I41" s="21">
        <f>I39</f>
        <v>0</v>
      </c>
      <c r="J41" s="22">
        <f>J39</f>
        <v>0</v>
      </c>
      <c r="K41" s="18"/>
      <c r="L41" s="18"/>
      <c r="M41" s="18"/>
      <c r="N41" s="18"/>
      <c r="O41" s="18"/>
      <c r="P41" s="18"/>
      <c r="Q41" s="18"/>
      <c r="R41" s="18"/>
    </row>
    <row r="42" spans="1:19" ht="15.75" x14ac:dyDescent="0.25">
      <c r="I42" s="17" t="s">
        <v>13</v>
      </c>
      <c r="J42" s="17" t="s">
        <v>14</v>
      </c>
      <c r="K42" s="18"/>
      <c r="L42" s="18"/>
      <c r="M42" s="18"/>
      <c r="N42" s="18"/>
      <c r="O42" s="18"/>
      <c r="P42" s="18"/>
      <c r="Q42" s="18"/>
      <c r="R42" s="18"/>
    </row>
    <row r="43" spans="1:19" x14ac:dyDescent="0.2">
      <c r="J43" s="4"/>
      <c r="K43" s="18"/>
      <c r="L43" s="18"/>
      <c r="M43" s="18"/>
      <c r="N43" s="18"/>
      <c r="O43" s="18"/>
      <c r="P43" s="18"/>
      <c r="Q43" s="18"/>
      <c r="R43" s="18"/>
    </row>
    <row r="44" spans="1:19" x14ac:dyDescent="0.2">
      <c r="K44" s="18"/>
      <c r="L44" s="18"/>
      <c r="M44" s="18"/>
      <c r="N44" s="18"/>
      <c r="O44" s="18"/>
      <c r="P44" s="18"/>
      <c r="Q44" s="18"/>
      <c r="R44" s="18"/>
    </row>
    <row r="45" spans="1:19" x14ac:dyDescent="0.2">
      <c r="A45" s="240"/>
      <c r="B45" s="241"/>
      <c r="K45" s="18"/>
      <c r="L45" s="18"/>
      <c r="M45" s="18"/>
      <c r="N45" s="18"/>
      <c r="O45" s="18"/>
      <c r="P45" s="18"/>
      <c r="Q45" s="18"/>
      <c r="R45" s="18"/>
    </row>
    <row r="46" spans="1:19" x14ac:dyDescent="0.2">
      <c r="A46" s="242"/>
      <c r="B46" s="242"/>
      <c r="D46" s="243">
        <f>'Data Input'!E50</f>
        <v>0</v>
      </c>
      <c r="E46" s="243"/>
      <c r="F46" s="243"/>
      <c r="G46" s="243"/>
      <c r="H46" s="243"/>
      <c r="J46" s="2"/>
      <c r="K46" s="18"/>
      <c r="L46" s="18"/>
      <c r="M46" s="18"/>
      <c r="N46" s="18"/>
      <c r="O46" s="18"/>
      <c r="P46" s="18"/>
      <c r="Q46" s="18"/>
      <c r="R46" s="18"/>
    </row>
    <row r="47" spans="1:19" ht="13.5" thickBot="1" x14ac:dyDescent="0.25">
      <c r="A47" s="104"/>
      <c r="B47" s="105"/>
      <c r="D47" s="244"/>
      <c r="E47" s="244"/>
      <c r="F47" s="244"/>
      <c r="G47" s="244"/>
      <c r="H47" s="244"/>
      <c r="J47" s="3"/>
      <c r="K47" s="18"/>
      <c r="L47" s="18"/>
      <c r="M47" s="18"/>
      <c r="N47" s="18"/>
      <c r="O47" s="18"/>
      <c r="P47" s="18"/>
      <c r="Q47" s="18"/>
      <c r="R47" s="18"/>
    </row>
    <row r="48" spans="1:19" ht="14.25" x14ac:dyDescent="0.2">
      <c r="D48" s="237" t="s">
        <v>131</v>
      </c>
      <c r="E48" s="238"/>
      <c r="F48" s="238"/>
      <c r="G48" s="238"/>
      <c r="H48" s="238"/>
      <c r="I48" s="70"/>
      <c r="J48" s="106" t="s">
        <v>35</v>
      </c>
      <c r="K48" s="18"/>
      <c r="L48" s="18"/>
      <c r="M48" s="18"/>
      <c r="N48" s="18"/>
      <c r="O48" s="18"/>
      <c r="P48" s="18"/>
      <c r="Q48" s="18"/>
      <c r="R48" s="18"/>
    </row>
    <row r="49" spans="1:18" x14ac:dyDescent="0.2">
      <c r="A49" s="18"/>
      <c r="B49" s="18"/>
      <c r="C49" s="18"/>
      <c r="D49" s="18"/>
      <c r="E49" s="18"/>
      <c r="F49" s="18"/>
      <c r="G49" s="18"/>
      <c r="H49" s="18"/>
      <c r="I49" s="18"/>
      <c r="J49" s="18"/>
      <c r="K49" s="18"/>
      <c r="L49" s="18"/>
      <c r="M49" s="18"/>
      <c r="N49" s="18"/>
      <c r="O49" s="18"/>
      <c r="P49" s="18"/>
      <c r="Q49" s="18"/>
      <c r="R49" s="18"/>
    </row>
    <row r="50" spans="1:18" x14ac:dyDescent="0.2">
      <c r="A50" s="18"/>
      <c r="B50" s="18"/>
      <c r="C50" s="18"/>
      <c r="D50" s="18"/>
      <c r="E50" s="18"/>
      <c r="F50" s="18"/>
      <c r="G50" s="18"/>
      <c r="H50" s="18"/>
      <c r="I50" s="18"/>
      <c r="J50" s="18"/>
      <c r="K50" s="18"/>
      <c r="L50" s="18"/>
      <c r="M50" s="18"/>
      <c r="N50" s="18"/>
      <c r="O50" s="18"/>
      <c r="P50" s="18"/>
      <c r="Q50" s="18"/>
      <c r="R50" s="18"/>
    </row>
    <row r="51" spans="1:18" x14ac:dyDescent="0.2">
      <c r="A51" s="18"/>
      <c r="B51" s="18"/>
      <c r="C51" s="18"/>
      <c r="D51" s="18"/>
      <c r="E51" s="18"/>
      <c r="F51" s="18"/>
      <c r="G51" s="18"/>
      <c r="H51" s="18"/>
      <c r="I51" s="18"/>
      <c r="J51" s="18"/>
      <c r="K51" s="18"/>
      <c r="L51" s="18"/>
      <c r="M51" s="18"/>
      <c r="N51" s="18"/>
      <c r="O51" s="18"/>
      <c r="P51" s="18"/>
      <c r="Q51" s="18"/>
      <c r="R51" s="18"/>
    </row>
    <row r="52" spans="1:18" x14ac:dyDescent="0.2">
      <c r="A52" s="18"/>
      <c r="B52" s="18"/>
      <c r="C52" s="18"/>
      <c r="D52" s="18"/>
      <c r="E52" s="18"/>
      <c r="F52" s="18"/>
      <c r="G52" s="18"/>
      <c r="H52" s="18"/>
      <c r="I52" s="18"/>
      <c r="J52" s="18"/>
      <c r="K52" s="18"/>
      <c r="L52" s="18"/>
      <c r="M52" s="18"/>
      <c r="N52" s="18"/>
      <c r="O52" s="18"/>
      <c r="P52" s="18"/>
      <c r="Q52" s="18"/>
      <c r="R52" s="18"/>
    </row>
    <row r="53" spans="1:18" x14ac:dyDescent="0.2">
      <c r="A53" s="18"/>
      <c r="B53" s="18"/>
      <c r="C53" s="18"/>
      <c r="D53" s="18"/>
      <c r="E53" s="18"/>
      <c r="F53" s="18"/>
      <c r="G53" s="18"/>
      <c r="H53" s="18"/>
      <c r="I53" s="18"/>
      <c r="J53" s="18"/>
      <c r="K53" s="18"/>
      <c r="L53" s="18"/>
      <c r="M53" s="18"/>
      <c r="N53" s="18"/>
      <c r="O53" s="18"/>
      <c r="P53" s="18"/>
      <c r="Q53" s="18"/>
      <c r="R53" s="18"/>
    </row>
    <row r="54" spans="1:18" x14ac:dyDescent="0.2">
      <c r="A54" s="18"/>
      <c r="B54" s="18"/>
      <c r="C54" s="18"/>
      <c r="D54" s="18"/>
      <c r="E54" s="18"/>
      <c r="F54" s="18"/>
      <c r="G54" s="18"/>
      <c r="H54" s="18"/>
      <c r="I54" s="18"/>
      <c r="J54" s="18"/>
      <c r="K54" s="18"/>
      <c r="L54" s="18"/>
      <c r="M54" s="18"/>
      <c r="N54" s="18"/>
      <c r="O54" s="18"/>
      <c r="P54" s="18"/>
      <c r="Q54" s="18"/>
      <c r="R54" s="18"/>
    </row>
    <row r="55" spans="1:18" x14ac:dyDescent="0.2">
      <c r="A55" s="18"/>
      <c r="B55" s="18"/>
      <c r="C55" s="18"/>
      <c r="D55" s="18"/>
      <c r="E55" s="18"/>
      <c r="F55" s="18"/>
      <c r="G55" s="18"/>
      <c r="H55" s="18"/>
      <c r="I55" s="18"/>
      <c r="J55" s="18"/>
      <c r="K55" s="18"/>
      <c r="L55" s="18"/>
      <c r="M55" s="18"/>
      <c r="N55" s="18"/>
      <c r="O55" s="18"/>
      <c r="P55" s="18"/>
      <c r="Q55" s="18"/>
      <c r="R55" s="18"/>
    </row>
    <row r="56" spans="1:18" x14ac:dyDescent="0.2">
      <c r="A56" s="18"/>
      <c r="B56" s="18"/>
      <c r="C56" s="18"/>
      <c r="D56" s="18"/>
      <c r="E56" s="18"/>
      <c r="F56" s="18"/>
      <c r="G56" s="18"/>
      <c r="H56" s="18"/>
      <c r="I56" s="18"/>
      <c r="J56" s="18"/>
      <c r="K56" s="18"/>
      <c r="L56" s="18"/>
      <c r="M56" s="18"/>
      <c r="N56" s="18"/>
      <c r="O56" s="18"/>
      <c r="P56" s="18"/>
      <c r="Q56" s="18"/>
      <c r="R56" s="18"/>
    </row>
    <row r="57" spans="1:18" x14ac:dyDescent="0.2">
      <c r="A57" s="18"/>
      <c r="B57" s="18"/>
      <c r="C57" s="18"/>
      <c r="D57" s="18"/>
      <c r="E57" s="18"/>
      <c r="F57" s="18"/>
      <c r="G57" s="18"/>
      <c r="H57" s="18"/>
      <c r="I57" s="18"/>
      <c r="J57" s="18"/>
      <c r="K57" s="18"/>
      <c r="L57" s="18"/>
      <c r="M57" s="18"/>
      <c r="N57" s="18"/>
      <c r="O57" s="18"/>
      <c r="P57" s="18"/>
      <c r="Q57" s="18"/>
      <c r="R57" s="18"/>
    </row>
    <row r="58" spans="1:18" x14ac:dyDescent="0.2">
      <c r="A58" s="18"/>
      <c r="B58" s="18"/>
      <c r="C58" s="18"/>
      <c r="D58" s="18"/>
      <c r="E58" s="18"/>
      <c r="F58" s="18"/>
      <c r="G58" s="18"/>
      <c r="H58" s="18"/>
      <c r="I58" s="18"/>
      <c r="J58" s="18"/>
      <c r="K58" s="18"/>
      <c r="L58" s="18"/>
      <c r="M58" s="18"/>
      <c r="N58" s="18"/>
      <c r="O58" s="18"/>
      <c r="P58" s="18"/>
      <c r="Q58" s="18"/>
      <c r="R58" s="18"/>
    </row>
    <row r="59" spans="1:18" x14ac:dyDescent="0.2">
      <c r="A59" s="18"/>
      <c r="B59" s="18"/>
      <c r="C59" s="18"/>
      <c r="D59" s="18"/>
      <c r="E59" s="18"/>
      <c r="F59" s="18"/>
      <c r="G59" s="18"/>
      <c r="H59" s="18"/>
      <c r="I59" s="18"/>
      <c r="J59" s="18"/>
      <c r="K59" s="18"/>
      <c r="L59" s="18"/>
      <c r="M59" s="18"/>
      <c r="N59" s="18"/>
      <c r="O59" s="18"/>
      <c r="P59" s="18"/>
      <c r="Q59" s="18"/>
      <c r="R59" s="18"/>
    </row>
    <row r="60" spans="1:18" x14ac:dyDescent="0.2">
      <c r="A60" s="18"/>
      <c r="B60" s="18"/>
      <c r="C60" s="18"/>
      <c r="D60" s="18"/>
      <c r="E60" s="18"/>
      <c r="F60" s="18"/>
      <c r="G60" s="18"/>
      <c r="H60" s="18"/>
      <c r="I60" s="18"/>
      <c r="J60" s="18"/>
      <c r="K60" s="18"/>
      <c r="L60" s="18"/>
      <c r="M60" s="18"/>
      <c r="N60" s="18"/>
      <c r="O60" s="18"/>
      <c r="P60" s="18"/>
      <c r="Q60" s="18"/>
      <c r="R60" s="18"/>
    </row>
    <row r="61" spans="1:18" x14ac:dyDescent="0.2">
      <c r="A61" s="18"/>
      <c r="B61" s="18"/>
      <c r="C61" s="18"/>
      <c r="D61" s="18"/>
      <c r="E61" s="18"/>
      <c r="F61" s="18"/>
      <c r="G61" s="18"/>
      <c r="H61" s="18"/>
      <c r="I61" s="18"/>
      <c r="J61" s="18"/>
      <c r="K61" s="18"/>
      <c r="L61" s="18"/>
      <c r="M61" s="18"/>
      <c r="N61" s="18"/>
      <c r="O61" s="18"/>
      <c r="P61" s="18"/>
      <c r="Q61" s="18"/>
      <c r="R61" s="18"/>
    </row>
    <row r="62" spans="1:18" x14ac:dyDescent="0.2">
      <c r="A62" s="18"/>
      <c r="B62" s="18"/>
      <c r="C62" s="18"/>
      <c r="D62" s="18"/>
      <c r="E62" s="18"/>
      <c r="F62" s="18"/>
      <c r="G62" s="18"/>
      <c r="H62" s="18"/>
      <c r="I62" s="18"/>
      <c r="J62" s="18"/>
      <c r="K62" s="18"/>
      <c r="L62" s="18"/>
      <c r="M62" s="18"/>
      <c r="N62" s="18"/>
      <c r="O62" s="18"/>
      <c r="P62" s="18"/>
      <c r="Q62" s="18"/>
      <c r="R62" s="18"/>
    </row>
    <row r="63" spans="1:18" x14ac:dyDescent="0.2">
      <c r="A63" s="18"/>
      <c r="B63" s="18"/>
      <c r="C63" s="18"/>
      <c r="D63" s="18"/>
      <c r="E63" s="18"/>
      <c r="F63" s="18"/>
      <c r="G63" s="18"/>
      <c r="H63" s="18"/>
      <c r="I63" s="18"/>
      <c r="J63" s="18"/>
      <c r="K63" s="18"/>
      <c r="L63" s="18"/>
      <c r="M63" s="18"/>
      <c r="N63" s="18"/>
      <c r="O63" s="18"/>
      <c r="P63" s="18"/>
      <c r="Q63" s="18"/>
      <c r="R63" s="18"/>
    </row>
    <row r="64" spans="1:18" x14ac:dyDescent="0.2">
      <c r="A64" s="18"/>
      <c r="B64" s="18"/>
      <c r="C64" s="18"/>
      <c r="D64" s="18"/>
      <c r="E64" s="18"/>
      <c r="F64" s="18"/>
      <c r="G64" s="18"/>
      <c r="H64" s="18"/>
      <c r="I64" s="18"/>
      <c r="J64" s="18"/>
      <c r="K64" s="18"/>
      <c r="L64" s="18"/>
      <c r="M64" s="18"/>
      <c r="N64" s="18"/>
      <c r="O64" s="18"/>
      <c r="P64" s="18"/>
      <c r="Q64" s="18"/>
      <c r="R64" s="18"/>
    </row>
    <row r="65" spans="1:18" x14ac:dyDescent="0.2">
      <c r="A65" s="18"/>
      <c r="B65" s="18"/>
      <c r="C65" s="18"/>
      <c r="D65" s="18"/>
      <c r="E65" s="18"/>
      <c r="F65" s="18"/>
      <c r="G65" s="18"/>
      <c r="H65" s="18"/>
      <c r="I65" s="18"/>
      <c r="J65" s="18"/>
      <c r="K65" s="18"/>
      <c r="L65" s="18"/>
      <c r="M65" s="18"/>
      <c r="N65" s="18"/>
      <c r="O65" s="18"/>
      <c r="P65" s="18"/>
      <c r="Q65" s="18"/>
      <c r="R65" s="18"/>
    </row>
    <row r="66" spans="1:18" x14ac:dyDescent="0.2">
      <c r="A66" s="18"/>
      <c r="B66" s="18"/>
      <c r="C66" s="18"/>
      <c r="D66" s="18"/>
      <c r="E66" s="18"/>
      <c r="F66" s="18"/>
      <c r="G66" s="18"/>
      <c r="H66" s="18"/>
      <c r="I66" s="18"/>
      <c r="J66" s="18"/>
      <c r="K66" s="18"/>
      <c r="L66" s="18"/>
      <c r="M66" s="18"/>
      <c r="N66" s="18"/>
      <c r="O66" s="18"/>
      <c r="P66" s="18"/>
      <c r="Q66" s="18"/>
      <c r="R66" s="18"/>
    </row>
    <row r="67" spans="1:18" x14ac:dyDescent="0.2">
      <c r="A67" s="18"/>
      <c r="B67" s="18"/>
      <c r="C67" s="18"/>
      <c r="D67" s="18"/>
      <c r="E67" s="18"/>
      <c r="F67" s="18"/>
      <c r="G67" s="18"/>
      <c r="H67" s="18"/>
      <c r="I67" s="18"/>
      <c r="J67" s="18"/>
      <c r="K67" s="18"/>
      <c r="L67" s="18"/>
      <c r="M67" s="18"/>
      <c r="N67" s="18"/>
      <c r="O67" s="18"/>
      <c r="P67" s="18"/>
      <c r="Q67" s="18"/>
      <c r="R67" s="18"/>
    </row>
    <row r="68" spans="1:18" x14ac:dyDescent="0.2">
      <c r="A68" s="18"/>
      <c r="B68" s="18"/>
      <c r="C68" s="18"/>
      <c r="D68" s="18"/>
      <c r="E68" s="18"/>
      <c r="F68" s="18"/>
      <c r="G68" s="18"/>
      <c r="H68" s="18"/>
      <c r="I68" s="18"/>
      <c r="J68" s="18"/>
      <c r="K68" s="18"/>
      <c r="L68" s="18"/>
      <c r="M68" s="18"/>
      <c r="N68" s="18"/>
      <c r="O68" s="18"/>
      <c r="P68" s="18"/>
      <c r="Q68" s="18"/>
      <c r="R68" s="18"/>
    </row>
    <row r="69" spans="1:18" x14ac:dyDescent="0.2">
      <c r="A69" s="18"/>
      <c r="B69" s="18"/>
      <c r="C69" s="18"/>
      <c r="D69" s="18"/>
      <c r="E69" s="18"/>
      <c r="F69" s="18"/>
      <c r="G69" s="18"/>
      <c r="H69" s="18"/>
      <c r="I69" s="18"/>
      <c r="J69" s="18"/>
      <c r="K69" s="18"/>
      <c r="L69" s="18"/>
      <c r="M69" s="18"/>
      <c r="N69" s="18"/>
      <c r="O69" s="18"/>
      <c r="P69" s="18"/>
      <c r="Q69" s="18"/>
      <c r="R69" s="18"/>
    </row>
    <row r="70" spans="1:18" x14ac:dyDescent="0.2">
      <c r="A70" s="18"/>
      <c r="B70" s="18"/>
      <c r="C70" s="18"/>
      <c r="D70" s="18"/>
      <c r="E70" s="18"/>
      <c r="F70" s="18"/>
      <c r="G70" s="18"/>
      <c r="H70" s="18"/>
      <c r="I70" s="18"/>
      <c r="J70" s="18"/>
      <c r="K70" s="18"/>
      <c r="L70" s="18"/>
      <c r="M70" s="18"/>
      <c r="N70" s="18"/>
      <c r="O70" s="18"/>
      <c r="P70" s="18"/>
      <c r="Q70" s="18"/>
      <c r="R70" s="18"/>
    </row>
    <row r="71" spans="1:18" x14ac:dyDescent="0.2">
      <c r="A71" s="18"/>
      <c r="B71" s="18"/>
      <c r="C71" s="18"/>
      <c r="D71" s="18"/>
      <c r="E71" s="18"/>
      <c r="F71" s="18"/>
      <c r="G71" s="18"/>
      <c r="H71" s="18"/>
      <c r="I71" s="18"/>
      <c r="J71" s="18"/>
      <c r="K71" s="18"/>
      <c r="L71" s="18"/>
      <c r="M71" s="18"/>
      <c r="N71" s="18"/>
      <c r="O71" s="18"/>
      <c r="P71" s="18"/>
      <c r="Q71" s="18"/>
      <c r="R71" s="18"/>
    </row>
    <row r="72" spans="1:18" x14ac:dyDescent="0.2">
      <c r="A72" s="18"/>
      <c r="B72" s="18"/>
      <c r="C72" s="18"/>
      <c r="D72" s="18"/>
      <c r="E72" s="18"/>
      <c r="F72" s="18"/>
      <c r="G72" s="18"/>
      <c r="H72" s="18"/>
      <c r="I72" s="18"/>
      <c r="J72" s="18"/>
      <c r="K72" s="18"/>
      <c r="L72" s="18"/>
      <c r="M72" s="18"/>
      <c r="N72" s="18"/>
      <c r="O72" s="18"/>
      <c r="P72" s="18"/>
      <c r="Q72" s="18"/>
      <c r="R72" s="18"/>
    </row>
    <row r="73" spans="1:18" x14ac:dyDescent="0.2">
      <c r="A73" s="18"/>
      <c r="B73" s="18"/>
      <c r="C73" s="18"/>
      <c r="D73" s="18"/>
      <c r="E73" s="18"/>
      <c r="F73" s="18"/>
      <c r="G73" s="18"/>
      <c r="H73" s="18"/>
      <c r="I73" s="18"/>
      <c r="J73" s="18"/>
      <c r="K73" s="18"/>
      <c r="L73" s="18"/>
      <c r="M73" s="18"/>
      <c r="N73" s="18"/>
      <c r="O73" s="18"/>
      <c r="P73" s="18"/>
      <c r="Q73" s="18"/>
      <c r="R73" s="18"/>
    </row>
    <row r="74" spans="1:18" x14ac:dyDescent="0.2">
      <c r="A74" s="18"/>
      <c r="B74" s="18"/>
      <c r="C74" s="18"/>
      <c r="D74" s="18"/>
      <c r="E74" s="18"/>
      <c r="F74" s="18"/>
      <c r="G74" s="18"/>
      <c r="H74" s="18"/>
      <c r="I74" s="18"/>
      <c r="J74" s="18"/>
      <c r="K74" s="18"/>
      <c r="L74" s="18"/>
      <c r="M74" s="18"/>
      <c r="N74" s="18"/>
      <c r="O74" s="18"/>
      <c r="P74" s="18"/>
      <c r="Q74" s="18"/>
      <c r="R74" s="18"/>
    </row>
    <row r="75" spans="1:18" x14ac:dyDescent="0.2">
      <c r="A75" s="18"/>
      <c r="B75" s="18"/>
      <c r="C75" s="18"/>
      <c r="D75" s="18"/>
      <c r="E75" s="18"/>
      <c r="F75" s="18"/>
      <c r="G75" s="18"/>
      <c r="H75" s="18"/>
      <c r="I75" s="18"/>
      <c r="J75" s="18"/>
      <c r="K75" s="18"/>
      <c r="L75" s="18"/>
      <c r="M75" s="18"/>
      <c r="N75" s="18"/>
      <c r="O75" s="18"/>
      <c r="P75" s="18"/>
      <c r="Q75" s="18"/>
      <c r="R75" s="18"/>
    </row>
    <row r="76" spans="1:18" x14ac:dyDescent="0.2">
      <c r="A76" s="18"/>
      <c r="B76" s="18"/>
      <c r="C76" s="18"/>
      <c r="D76" s="18"/>
      <c r="E76" s="18"/>
      <c r="F76" s="18"/>
      <c r="G76" s="18"/>
      <c r="H76" s="18"/>
      <c r="I76" s="18"/>
      <c r="J76" s="18"/>
      <c r="K76" s="18"/>
      <c r="L76" s="18"/>
      <c r="M76" s="18"/>
      <c r="N76" s="18"/>
      <c r="O76" s="18"/>
      <c r="P76" s="18"/>
      <c r="Q76" s="18"/>
      <c r="R76" s="18"/>
    </row>
    <row r="77" spans="1:18" x14ac:dyDescent="0.2">
      <c r="A77" s="18"/>
      <c r="B77" s="18"/>
      <c r="C77" s="18"/>
      <c r="D77" s="18"/>
      <c r="E77" s="18"/>
      <c r="F77" s="18"/>
      <c r="G77" s="18"/>
      <c r="H77" s="18"/>
      <c r="I77" s="18"/>
      <c r="J77" s="18"/>
    </row>
    <row r="78" spans="1:18" x14ac:dyDescent="0.2">
      <c r="A78" s="18"/>
      <c r="B78" s="18"/>
      <c r="C78" s="18"/>
      <c r="D78" s="18"/>
      <c r="E78" s="18"/>
      <c r="F78" s="18"/>
      <c r="G78" s="18"/>
      <c r="H78" s="18"/>
      <c r="I78" s="18"/>
      <c r="J78" s="18"/>
    </row>
    <row r="79" spans="1:18" x14ac:dyDescent="0.2">
      <c r="A79" s="18"/>
      <c r="B79" s="18"/>
      <c r="C79" s="18"/>
      <c r="D79" s="18"/>
      <c r="E79" s="18"/>
      <c r="F79" s="18"/>
      <c r="G79" s="18"/>
      <c r="H79" s="18"/>
      <c r="I79" s="18"/>
      <c r="J79" s="18"/>
    </row>
  </sheetData>
  <sheetProtection password="C41E" sheet="1" objects="1" scenarios="1" selectLockedCells="1"/>
  <mergeCells count="17">
    <mergeCell ref="J11:J12"/>
    <mergeCell ref="A4:J4"/>
    <mergeCell ref="D48:H48"/>
    <mergeCell ref="I1:J1"/>
    <mergeCell ref="A45:B45"/>
    <mergeCell ref="A46:B46"/>
    <mergeCell ref="D46:H47"/>
    <mergeCell ref="A11:A12"/>
    <mergeCell ref="B11:B12"/>
    <mergeCell ref="C11:C12"/>
    <mergeCell ref="A2:J2"/>
    <mergeCell ref="A3:J3"/>
    <mergeCell ref="A5:J5"/>
    <mergeCell ref="B7:J7"/>
    <mergeCell ref="F11:F12"/>
    <mergeCell ref="G11:G12"/>
    <mergeCell ref="I11:I12"/>
  </mergeCells>
  <phoneticPr fontId="8" type="noConversion"/>
  <pageMargins left="0.5" right="0.5" top="0.25" bottom="0.25" header="0.5" footer="0.5"/>
  <pageSetup scale="8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3"/>
  </sheetPr>
  <dimension ref="A1:V83"/>
  <sheetViews>
    <sheetView showGridLines="0" view="pageBreakPreview" zoomScaleNormal="100" zoomScaleSheetLayoutView="100" workbookViewId="0"/>
  </sheetViews>
  <sheetFormatPr defaultRowHeight="12.75" x14ac:dyDescent="0.2"/>
  <cols>
    <col min="1" max="1" width="9.140625" customWidth="1"/>
    <col min="2" max="2" width="8" customWidth="1"/>
    <col min="3" max="3" width="3.5703125" customWidth="1"/>
    <col min="4" max="4" width="10.85546875" customWidth="1"/>
    <col min="7" max="7" width="2.140625" customWidth="1"/>
    <col min="8" max="8" width="1.140625" customWidth="1"/>
    <col min="10" max="10" width="4.85546875" customWidth="1"/>
    <col min="11" max="11" width="11.28515625" customWidth="1"/>
    <col min="12" max="12" width="9.42578125" bestFit="1" customWidth="1"/>
    <col min="13" max="13" width="10.28515625" bestFit="1" customWidth="1"/>
  </cols>
  <sheetData>
    <row r="1" spans="1:22" x14ac:dyDescent="0.2">
      <c r="A1" s="19"/>
      <c r="B1" s="19"/>
      <c r="C1" s="19"/>
      <c r="D1" s="19"/>
      <c r="E1" s="19"/>
      <c r="F1" s="19"/>
      <c r="G1" s="19"/>
      <c r="H1" s="23"/>
      <c r="I1" s="19"/>
      <c r="J1" s="19"/>
      <c r="K1" s="32" t="s">
        <v>0</v>
      </c>
      <c r="L1" s="268">
        <f>'Application Cover'!B38</f>
        <v>0</v>
      </c>
      <c r="M1" s="268"/>
      <c r="N1" s="18"/>
      <c r="O1" s="18"/>
      <c r="P1" s="18"/>
      <c r="Q1" s="18"/>
      <c r="R1" s="18"/>
      <c r="S1" s="18"/>
      <c r="T1" s="18"/>
      <c r="U1" s="18"/>
      <c r="V1" s="18"/>
    </row>
    <row r="2" spans="1:22" s="70" customFormat="1" ht="18" x14ac:dyDescent="0.25">
      <c r="A2" s="199" t="str">
        <f>'Application Cover'!A4:J4</f>
        <v>Variable Frequency Drive (VFD)</v>
      </c>
      <c r="B2" s="199"/>
      <c r="C2" s="199"/>
      <c r="D2" s="199"/>
      <c r="E2" s="199"/>
      <c r="F2" s="199"/>
      <c r="G2" s="199"/>
      <c r="H2" s="199"/>
      <c r="I2" s="199"/>
      <c r="J2" s="199"/>
      <c r="K2" s="199"/>
      <c r="L2" s="199"/>
      <c r="M2" s="199"/>
      <c r="N2" s="69"/>
      <c r="O2" s="69"/>
      <c r="P2" s="69"/>
      <c r="Q2" s="69"/>
      <c r="R2" s="69"/>
      <c r="S2" s="69"/>
      <c r="T2" s="69"/>
      <c r="U2" s="69"/>
      <c r="V2" s="69"/>
    </row>
    <row r="3" spans="1:22" s="70" customFormat="1" ht="18" x14ac:dyDescent="0.25">
      <c r="A3" s="199" t="str">
        <f>'Application Cover'!A5:J5</f>
        <v>2015 Rebate Application</v>
      </c>
      <c r="B3" s="199"/>
      <c r="C3" s="199"/>
      <c r="D3" s="199"/>
      <c r="E3" s="199"/>
      <c r="F3" s="199"/>
      <c r="G3" s="199"/>
      <c r="H3" s="199"/>
      <c r="I3" s="199"/>
      <c r="J3" s="199"/>
      <c r="K3" s="199"/>
      <c r="L3" s="199"/>
      <c r="M3" s="199"/>
      <c r="N3" s="69"/>
      <c r="O3" s="69"/>
      <c r="P3" s="69"/>
      <c r="Q3" s="69"/>
      <c r="R3" s="69"/>
      <c r="S3" s="69"/>
      <c r="T3" s="69"/>
      <c r="U3" s="69"/>
      <c r="V3" s="69"/>
    </row>
    <row r="4" spans="1:22" s="70" customFormat="1" ht="15.75" x14ac:dyDescent="0.25">
      <c r="A4" s="281" t="str">
        <f>'Application Cover'!A6:J6</f>
        <v>Wright-Hennepin Cooperative Electric Assn., PO Box 330, Rockford, MN 55373 Ph: (763) 477-3000</v>
      </c>
      <c r="B4" s="281"/>
      <c r="C4" s="281"/>
      <c r="D4" s="281"/>
      <c r="E4" s="281"/>
      <c r="F4" s="281"/>
      <c r="G4" s="281"/>
      <c r="H4" s="281"/>
      <c r="I4" s="281"/>
      <c r="J4" s="281"/>
      <c r="K4" s="281"/>
      <c r="L4" s="281"/>
      <c r="M4" s="281"/>
      <c r="N4" s="69"/>
      <c r="O4" s="69"/>
      <c r="P4" s="69"/>
      <c r="Q4" s="69"/>
      <c r="R4" s="69"/>
      <c r="S4" s="69"/>
      <c r="T4" s="69"/>
      <c r="U4" s="69"/>
      <c r="V4" s="69"/>
    </row>
    <row r="5" spans="1:22" s="70" customFormat="1" ht="15" x14ac:dyDescent="0.25">
      <c r="A5" s="276"/>
      <c r="B5" s="276"/>
      <c r="C5" s="276"/>
      <c r="D5" s="276"/>
      <c r="E5" s="276"/>
      <c r="F5" s="276"/>
      <c r="G5" s="276"/>
      <c r="H5" s="276"/>
      <c r="I5" s="276"/>
      <c r="J5" s="276"/>
      <c r="K5" s="276"/>
      <c r="L5" s="276"/>
      <c r="M5" s="276"/>
      <c r="N5" s="69"/>
      <c r="O5" s="69"/>
      <c r="P5" s="69"/>
      <c r="Q5" s="69"/>
      <c r="R5" s="69"/>
      <c r="S5" s="69"/>
      <c r="T5" s="69"/>
      <c r="U5" s="69"/>
      <c r="V5" s="69"/>
    </row>
    <row r="6" spans="1:22" s="70" customFormat="1" ht="15" x14ac:dyDescent="0.25">
      <c r="A6" s="77"/>
      <c r="B6" s="77"/>
      <c r="C6" s="77"/>
      <c r="D6" s="77"/>
      <c r="E6" s="77"/>
      <c r="F6" s="77"/>
      <c r="G6" s="77"/>
      <c r="H6" s="77"/>
      <c r="I6" s="77"/>
      <c r="J6" s="77"/>
      <c r="K6" s="77"/>
      <c r="L6" s="77"/>
      <c r="M6" s="77"/>
      <c r="N6" s="69"/>
      <c r="O6" s="69"/>
      <c r="P6" s="69"/>
      <c r="Q6" s="69"/>
      <c r="R6" s="69"/>
      <c r="S6" s="69"/>
      <c r="T6" s="69"/>
      <c r="U6" s="69"/>
      <c r="V6" s="69"/>
    </row>
    <row r="7" spans="1:22" s="70" customFormat="1" ht="15" x14ac:dyDescent="0.25">
      <c r="A7" s="107" t="s">
        <v>61</v>
      </c>
      <c r="B7" s="46"/>
      <c r="C7" s="48"/>
      <c r="D7" s="223" t="str">
        <f>'Application Cover'!C10</f>
        <v/>
      </c>
      <c r="E7" s="223"/>
      <c r="F7" s="223"/>
      <c r="G7" s="223"/>
      <c r="H7" s="223"/>
      <c r="I7" s="223"/>
      <c r="J7" s="223"/>
      <c r="K7" s="223"/>
      <c r="L7" s="223"/>
      <c r="M7" s="223"/>
      <c r="N7" s="69"/>
      <c r="O7" s="69"/>
      <c r="P7" s="69"/>
      <c r="Q7" s="69"/>
      <c r="R7" s="69"/>
      <c r="S7" s="69"/>
      <c r="T7" s="69"/>
      <c r="U7" s="69"/>
      <c r="V7" s="69"/>
    </row>
    <row r="8" spans="1:22" s="70" customFormat="1" ht="15" x14ac:dyDescent="0.25">
      <c r="A8" s="25" t="s">
        <v>62</v>
      </c>
      <c r="B8" s="25"/>
      <c r="C8" s="25"/>
      <c r="D8" s="272">
        <f>'Application Cover'!C17</f>
        <v>0</v>
      </c>
      <c r="E8" s="272"/>
      <c r="F8" s="272"/>
      <c r="G8" s="272"/>
      <c r="H8" s="272"/>
      <c r="I8" s="26" t="s">
        <v>5</v>
      </c>
      <c r="J8" s="279">
        <f>'Application Cover'!I11</f>
        <v>0</v>
      </c>
      <c r="K8" s="280"/>
      <c r="L8" s="280"/>
      <c r="M8" s="280"/>
      <c r="N8" s="69"/>
      <c r="O8" s="69"/>
      <c r="P8" s="69"/>
      <c r="Q8" s="69"/>
      <c r="R8" s="69"/>
      <c r="S8" s="69"/>
      <c r="T8" s="69"/>
      <c r="U8" s="69"/>
      <c r="V8" s="69"/>
    </row>
    <row r="9" spans="1:22" s="70" customFormat="1" ht="15" x14ac:dyDescent="0.25">
      <c r="A9" s="25" t="s">
        <v>63</v>
      </c>
      <c r="B9" s="25"/>
      <c r="C9" s="25"/>
      <c r="D9" s="272">
        <f>'Application Cover'!C16</f>
        <v>0</v>
      </c>
      <c r="E9" s="272"/>
      <c r="F9" s="272"/>
      <c r="G9" s="277" t="s">
        <v>65</v>
      </c>
      <c r="H9" s="278"/>
      <c r="I9" s="278"/>
      <c r="J9" s="278"/>
      <c r="K9" s="272">
        <f>'Application Cover'!C18</f>
        <v>0</v>
      </c>
      <c r="L9" s="275"/>
      <c r="M9" s="275"/>
      <c r="N9" s="69"/>
      <c r="O9" s="69"/>
      <c r="P9" s="69"/>
      <c r="Q9" s="69"/>
      <c r="R9" s="69"/>
      <c r="S9" s="69"/>
      <c r="T9" s="69"/>
      <c r="U9" s="69"/>
      <c r="V9" s="69"/>
    </row>
    <row r="10" spans="1:22" s="70" customFormat="1" ht="15" x14ac:dyDescent="0.25">
      <c r="A10" s="25" t="s">
        <v>64</v>
      </c>
      <c r="B10" s="25"/>
      <c r="C10" s="25"/>
      <c r="D10" s="273">
        <f>'Application Cover'!C11</f>
        <v>0</v>
      </c>
      <c r="E10" s="274"/>
      <c r="F10" s="274"/>
      <c r="G10" s="274"/>
      <c r="H10" s="274"/>
      <c r="I10" s="274"/>
      <c r="J10" s="274"/>
      <c r="K10" s="274"/>
      <c r="L10" s="274"/>
      <c r="M10" s="274"/>
      <c r="N10" s="69"/>
      <c r="O10" s="69"/>
      <c r="P10" s="69"/>
      <c r="Q10" s="69"/>
      <c r="R10" s="69"/>
      <c r="S10" s="69"/>
      <c r="T10" s="69"/>
      <c r="U10" s="69"/>
      <c r="V10" s="69"/>
    </row>
    <row r="11" spans="1:22" s="70" customFormat="1" ht="15" x14ac:dyDescent="0.25">
      <c r="A11" s="25"/>
      <c r="B11" s="25"/>
      <c r="C11" s="25"/>
      <c r="D11" s="272">
        <f>'Application Cover'!C12</f>
        <v>0</v>
      </c>
      <c r="E11" s="272"/>
      <c r="F11" s="272"/>
      <c r="G11" s="269"/>
      <c r="H11" s="269"/>
      <c r="I11" s="100">
        <f>'Application Cover'!F12</f>
        <v>0</v>
      </c>
      <c r="J11" s="270"/>
      <c r="K11" s="270"/>
      <c r="L11" s="101">
        <f>'Application Cover'!H12</f>
        <v>0</v>
      </c>
      <c r="M11" s="78"/>
      <c r="N11" s="69"/>
      <c r="O11" s="69"/>
      <c r="P11" s="69"/>
      <c r="Q11" s="69"/>
      <c r="R11" s="69"/>
      <c r="S11" s="69"/>
      <c r="T11" s="69"/>
      <c r="U11" s="69"/>
      <c r="V11" s="69"/>
    </row>
    <row r="12" spans="1:22" s="70" customFormat="1" ht="15" x14ac:dyDescent="0.25">
      <c r="A12" s="31"/>
      <c r="B12" s="31"/>
      <c r="C12" s="31"/>
      <c r="D12" s="27" t="s">
        <v>2</v>
      </c>
      <c r="E12" s="27"/>
      <c r="F12" s="79" t="s">
        <v>1</v>
      </c>
      <c r="G12" s="79"/>
      <c r="H12" s="79"/>
      <c r="I12" s="27" t="s">
        <v>3</v>
      </c>
      <c r="J12" s="271"/>
      <c r="K12" s="271"/>
      <c r="L12" s="27" t="s">
        <v>4</v>
      </c>
      <c r="M12" s="58"/>
      <c r="N12" s="69"/>
      <c r="O12" s="69"/>
      <c r="P12" s="69"/>
      <c r="Q12" s="69"/>
      <c r="R12" s="69"/>
      <c r="S12" s="69"/>
      <c r="T12" s="69"/>
      <c r="U12" s="69"/>
      <c r="V12" s="69"/>
    </row>
    <row r="13" spans="1:22" s="70" customFormat="1" ht="15" x14ac:dyDescent="0.25">
      <c r="A13" s="31"/>
      <c r="B13" s="31"/>
      <c r="C13" s="31"/>
      <c r="D13" s="27"/>
      <c r="E13" s="27"/>
      <c r="F13" s="79"/>
      <c r="G13" s="79"/>
      <c r="H13" s="79"/>
      <c r="I13" s="27"/>
      <c r="J13" s="80"/>
      <c r="K13" s="80"/>
      <c r="L13" s="27"/>
      <c r="M13" s="58"/>
      <c r="N13" s="69"/>
      <c r="O13" s="69"/>
      <c r="P13" s="69"/>
      <c r="Q13" s="69"/>
      <c r="R13" s="69"/>
      <c r="S13" s="69"/>
      <c r="T13" s="69"/>
      <c r="U13" s="69"/>
      <c r="V13" s="69"/>
    </row>
    <row r="14" spans="1:22" s="81" customFormat="1" ht="14.25" x14ac:dyDescent="0.2">
      <c r="A14" s="81" t="s">
        <v>53</v>
      </c>
      <c r="N14" s="69"/>
      <c r="O14" s="69"/>
      <c r="P14" s="69"/>
      <c r="Q14" s="69"/>
      <c r="R14" s="69"/>
      <c r="S14" s="69"/>
      <c r="T14" s="69"/>
      <c r="U14" s="69"/>
      <c r="V14" s="69"/>
    </row>
    <row r="15" spans="1:22" s="70" customFormat="1" ht="15" x14ac:dyDescent="0.25">
      <c r="A15" s="107" t="s">
        <v>66</v>
      </c>
      <c r="B15" s="31"/>
      <c r="C15" s="31"/>
      <c r="D15" s="223">
        <f>'Application Cover'!C21</f>
        <v>0</v>
      </c>
      <c r="E15" s="223"/>
      <c r="F15" s="223"/>
      <c r="G15" s="223"/>
      <c r="H15" s="223"/>
      <c r="I15" s="223"/>
      <c r="J15" s="223"/>
      <c r="K15" s="223"/>
      <c r="L15" s="223"/>
      <c r="M15" s="223"/>
      <c r="N15" s="69"/>
      <c r="O15" s="69"/>
      <c r="P15" s="69"/>
      <c r="Q15" s="69"/>
      <c r="R15" s="69"/>
      <c r="S15" s="69"/>
      <c r="T15" s="69"/>
      <c r="U15" s="69"/>
      <c r="V15" s="69"/>
    </row>
    <row r="16" spans="1:22" s="70" customFormat="1" ht="15" x14ac:dyDescent="0.25">
      <c r="A16" s="107" t="s">
        <v>67</v>
      </c>
      <c r="B16" s="31"/>
      <c r="C16" s="31"/>
      <c r="D16" s="282">
        <f>'Application Cover'!C22</f>
        <v>0</v>
      </c>
      <c r="E16" s="282"/>
      <c r="F16" s="282"/>
      <c r="G16" s="282"/>
      <c r="H16" s="282"/>
      <c r="I16" s="282"/>
      <c r="J16" s="282"/>
      <c r="K16" s="282"/>
      <c r="L16" s="282"/>
      <c r="M16" s="282"/>
      <c r="N16" s="69"/>
      <c r="O16" s="69"/>
      <c r="P16" s="69"/>
      <c r="Q16" s="69"/>
      <c r="R16" s="69"/>
      <c r="S16" s="69"/>
      <c r="T16" s="69"/>
      <c r="U16" s="69"/>
      <c r="V16" s="69"/>
    </row>
    <row r="17" spans="1:22" s="70" customFormat="1" ht="15" x14ac:dyDescent="0.25">
      <c r="A17" s="107" t="s">
        <v>56</v>
      </c>
      <c r="B17" s="31"/>
      <c r="C17" s="31"/>
      <c r="D17" s="282">
        <f>'Application Cover'!C23</f>
        <v>0</v>
      </c>
      <c r="E17" s="282"/>
      <c r="F17" s="282"/>
      <c r="G17" s="282"/>
      <c r="H17" s="282"/>
      <c r="I17" s="282"/>
      <c r="J17" s="282"/>
      <c r="K17" s="282"/>
      <c r="L17" s="282"/>
      <c r="M17" s="282"/>
      <c r="N17" s="69"/>
      <c r="O17" s="69"/>
      <c r="P17" s="69"/>
      <c r="Q17" s="69"/>
      <c r="R17" s="69"/>
      <c r="S17" s="69"/>
      <c r="T17" s="69"/>
      <c r="U17" s="69"/>
      <c r="V17" s="69"/>
    </row>
    <row r="18" spans="1:22" s="70" customFormat="1" ht="15" x14ac:dyDescent="0.25">
      <c r="A18" s="107" t="s">
        <v>62</v>
      </c>
      <c r="B18" s="31"/>
      <c r="C18" s="31"/>
      <c r="D18" s="282">
        <f>'Application Cover'!C24</f>
        <v>0</v>
      </c>
      <c r="E18" s="282"/>
      <c r="F18" s="282"/>
      <c r="G18" s="282"/>
      <c r="H18" s="282"/>
      <c r="I18" s="27" t="s">
        <v>7</v>
      </c>
      <c r="J18" s="283">
        <f>'Application Cover'!I24</f>
        <v>0</v>
      </c>
      <c r="K18" s="283"/>
      <c r="L18" s="283"/>
      <c r="M18" s="283"/>
      <c r="N18" s="69"/>
      <c r="O18" s="69"/>
      <c r="P18" s="69"/>
      <c r="Q18" s="69"/>
      <c r="R18" s="69"/>
      <c r="S18" s="69"/>
      <c r="T18" s="69"/>
      <c r="U18" s="69"/>
      <c r="V18" s="69"/>
    </row>
    <row r="19" spans="1:22" s="70" customFormat="1" ht="15" x14ac:dyDescent="0.25">
      <c r="A19" s="31"/>
      <c r="B19" s="31"/>
      <c r="C19" s="31"/>
      <c r="D19" s="27"/>
      <c r="E19" s="27"/>
      <c r="F19" s="79"/>
      <c r="G19" s="79"/>
      <c r="H19" s="79"/>
      <c r="I19" s="27"/>
      <c r="J19" s="80"/>
      <c r="K19" s="80"/>
      <c r="L19" s="27"/>
      <c r="M19" s="58"/>
      <c r="N19" s="69"/>
      <c r="O19" s="69"/>
      <c r="P19" s="69"/>
      <c r="Q19" s="69"/>
      <c r="R19" s="69"/>
      <c r="S19" s="69"/>
      <c r="T19" s="69"/>
      <c r="U19" s="69"/>
      <c r="V19" s="69"/>
    </row>
    <row r="20" spans="1:22" s="70" customFormat="1" ht="14.25" x14ac:dyDescent="0.2">
      <c r="A20" s="82"/>
      <c r="B20" s="82"/>
      <c r="C20" s="82"/>
      <c r="D20" s="83"/>
      <c r="E20" s="84"/>
      <c r="F20" s="84"/>
      <c r="G20" s="84"/>
      <c r="H20" s="84"/>
      <c r="I20" s="84"/>
      <c r="J20" s="84"/>
      <c r="K20" s="84"/>
      <c r="L20" s="84"/>
      <c r="M20" s="85"/>
      <c r="N20" s="69"/>
      <c r="O20" s="69"/>
      <c r="P20" s="69"/>
      <c r="Q20" s="69"/>
      <c r="R20" s="69"/>
      <c r="S20" s="69"/>
      <c r="T20" s="69"/>
      <c r="U20" s="69"/>
      <c r="V20" s="69"/>
    </row>
    <row r="21" spans="1:22" s="70" customFormat="1" ht="15" x14ac:dyDescent="0.25">
      <c r="A21" s="86" t="s">
        <v>38</v>
      </c>
      <c r="B21" s="82"/>
      <c r="C21" s="251">
        <f>'VFD Savings Calc'!I41</f>
        <v>0</v>
      </c>
      <c r="D21" s="252"/>
      <c r="E21" s="84"/>
      <c r="F21" s="84"/>
      <c r="G21" s="84"/>
      <c r="H21" s="84"/>
      <c r="I21" s="84"/>
      <c r="J21" s="84"/>
      <c r="K21" s="84"/>
      <c r="L21" s="84"/>
      <c r="M21" s="85"/>
      <c r="N21" s="69"/>
      <c r="O21" s="69"/>
      <c r="P21" s="69"/>
      <c r="Q21" s="69"/>
      <c r="R21" s="69"/>
      <c r="S21" s="69"/>
      <c r="T21" s="69"/>
      <c r="U21" s="69"/>
      <c r="V21" s="69"/>
    </row>
    <row r="22" spans="1:22" s="70" customFormat="1" ht="15" x14ac:dyDescent="0.25">
      <c r="A22" s="87"/>
      <c r="B22" s="88"/>
      <c r="C22" s="89"/>
      <c r="D22" s="90"/>
      <c r="E22" s="84"/>
      <c r="F22" s="84"/>
      <c r="G22" s="84"/>
      <c r="H22" s="84"/>
      <c r="I22" s="84"/>
      <c r="J22" s="84"/>
      <c r="K22" s="84"/>
      <c r="L22" s="84"/>
      <c r="M22" s="85"/>
      <c r="N22" s="69"/>
      <c r="O22" s="69"/>
      <c r="P22" s="69"/>
      <c r="Q22" s="69"/>
      <c r="R22" s="69"/>
      <c r="S22" s="69"/>
      <c r="T22" s="69"/>
      <c r="U22" s="69"/>
      <c r="V22" s="69"/>
    </row>
    <row r="23" spans="1:22" s="70" customFormat="1" ht="15" x14ac:dyDescent="0.25">
      <c r="A23" s="86" t="s">
        <v>40</v>
      </c>
      <c r="B23" s="82"/>
      <c r="C23" s="255">
        <f>'VFD Savings Calc'!J41</f>
        <v>0</v>
      </c>
      <c r="D23" s="252"/>
      <c r="E23" s="83"/>
      <c r="F23" s="91"/>
      <c r="G23" s="91"/>
      <c r="H23" s="91"/>
      <c r="I23" s="91"/>
      <c r="J23" s="91"/>
      <c r="K23" s="91"/>
      <c r="L23" s="6"/>
      <c r="M23" s="85"/>
      <c r="N23" s="69"/>
      <c r="O23" s="69"/>
      <c r="P23" s="69"/>
      <c r="Q23" s="69"/>
      <c r="R23" s="69"/>
      <c r="S23" s="69"/>
      <c r="T23" s="69"/>
      <c r="U23" s="69"/>
      <c r="V23" s="69"/>
    </row>
    <row r="24" spans="1:22" s="70" customFormat="1" ht="15" x14ac:dyDescent="0.25">
      <c r="A24" s="86"/>
      <c r="B24" s="82"/>
      <c r="C24" s="89"/>
      <c r="D24" s="90"/>
      <c r="E24" s="83"/>
      <c r="F24" s="91"/>
      <c r="G24" s="91"/>
      <c r="H24" s="91"/>
      <c r="I24" s="91"/>
      <c r="J24" s="91"/>
      <c r="K24" s="91"/>
      <c r="L24" s="6"/>
      <c r="M24" s="85"/>
      <c r="N24" s="69"/>
      <c r="O24" s="69"/>
      <c r="P24" s="69"/>
      <c r="Q24" s="69"/>
      <c r="R24" s="69"/>
      <c r="S24" s="69"/>
      <c r="T24" s="69"/>
      <c r="U24" s="69"/>
      <c r="V24" s="69"/>
    </row>
    <row r="25" spans="1:22" s="70" customFormat="1" ht="15" x14ac:dyDescent="0.25">
      <c r="A25" s="86" t="s">
        <v>39</v>
      </c>
      <c r="B25" s="82"/>
      <c r="C25" s="253">
        <f>'Data Input'!K44</f>
        <v>0</v>
      </c>
      <c r="D25" s="254"/>
      <c r="E25" s="90"/>
      <c r="F25" s="91"/>
      <c r="G25" s="91"/>
      <c r="H25" s="91"/>
      <c r="I25" s="91"/>
      <c r="J25" s="91"/>
      <c r="K25" s="91"/>
      <c r="L25" s="6"/>
      <c r="M25" s="85"/>
      <c r="N25" s="69"/>
      <c r="O25" s="69"/>
      <c r="P25" s="69"/>
      <c r="Q25" s="69"/>
      <c r="R25" s="69"/>
      <c r="S25" s="69"/>
      <c r="T25" s="69"/>
      <c r="U25" s="69"/>
      <c r="V25" s="69"/>
    </row>
    <row r="26" spans="1:22" s="70" customFormat="1" ht="15" x14ac:dyDescent="0.25">
      <c r="A26" s="86"/>
      <c r="B26" s="82"/>
      <c r="C26" s="92"/>
      <c r="D26" s="93"/>
      <c r="E26" s="90"/>
      <c r="F26" s="91"/>
      <c r="G26" s="91"/>
      <c r="H26" s="91"/>
      <c r="I26" s="91"/>
      <c r="J26" s="91"/>
      <c r="K26" s="91"/>
      <c r="L26" s="6"/>
      <c r="M26" s="85"/>
      <c r="N26" s="69"/>
      <c r="O26" s="69"/>
      <c r="P26" s="69"/>
      <c r="Q26" s="69"/>
      <c r="R26" s="69"/>
      <c r="S26" s="69"/>
      <c r="T26" s="69"/>
      <c r="U26" s="69"/>
      <c r="V26" s="69"/>
    </row>
    <row r="27" spans="1:22" s="70" customFormat="1" ht="15" x14ac:dyDescent="0.25">
      <c r="A27" s="86" t="s">
        <v>34</v>
      </c>
      <c r="B27" s="82"/>
      <c r="C27" s="253">
        <f>'Data Input'!K46</f>
        <v>0</v>
      </c>
      <c r="D27" s="254"/>
      <c r="L27" s="86"/>
      <c r="M27" s="82"/>
      <c r="N27" s="69"/>
      <c r="O27" s="69"/>
      <c r="P27" s="69"/>
      <c r="Q27" s="69"/>
      <c r="R27" s="69"/>
      <c r="S27" s="69"/>
      <c r="T27" s="69"/>
      <c r="U27" s="69"/>
      <c r="V27" s="69"/>
    </row>
    <row r="28" spans="1:22" s="70" customFormat="1" ht="15" x14ac:dyDescent="0.25">
      <c r="A28" s="86"/>
      <c r="B28" s="82"/>
      <c r="C28" s="92"/>
      <c r="D28" s="93"/>
      <c r="L28" s="86"/>
      <c r="M28" s="82"/>
      <c r="N28" s="69"/>
      <c r="O28" s="69"/>
      <c r="P28" s="69"/>
      <c r="Q28" s="69"/>
      <c r="R28" s="69"/>
      <c r="S28" s="69"/>
      <c r="T28" s="69"/>
      <c r="U28" s="69"/>
      <c r="V28" s="69"/>
    </row>
    <row r="29" spans="1:22" s="70" customFormat="1" ht="15.75" thickBot="1" x14ac:dyDescent="0.3">
      <c r="A29" s="82"/>
      <c r="B29" s="82"/>
      <c r="C29" s="82"/>
      <c r="D29" s="267"/>
      <c r="E29" s="267"/>
      <c r="F29" s="264">
        <f>'Data Input'!E50</f>
        <v>0</v>
      </c>
      <c r="G29" s="264"/>
      <c r="H29" s="264"/>
      <c r="I29" s="264"/>
      <c r="J29" s="264"/>
      <c r="K29" s="264"/>
      <c r="L29" s="6" t="s">
        <v>35</v>
      </c>
      <c r="M29" s="94" t="str">
        <f>'Data Input'!K50</f>
        <v/>
      </c>
      <c r="N29" s="69"/>
      <c r="O29" s="69"/>
      <c r="P29" s="69"/>
      <c r="Q29" s="69"/>
      <c r="R29" s="69"/>
      <c r="S29" s="69"/>
      <c r="T29" s="69"/>
      <c r="U29" s="69"/>
      <c r="V29" s="69"/>
    </row>
    <row r="30" spans="1:22" s="70" customFormat="1" ht="14.25" x14ac:dyDescent="0.2">
      <c r="A30" s="82"/>
      <c r="B30" s="82"/>
      <c r="C30" s="82"/>
      <c r="D30" s="83"/>
      <c r="E30" s="265" t="s">
        <v>131</v>
      </c>
      <c r="F30" s="265"/>
      <c r="G30" s="265"/>
      <c r="H30" s="265"/>
      <c r="I30" s="265"/>
      <c r="J30" s="265"/>
      <c r="K30" s="265"/>
      <c r="L30" s="265"/>
      <c r="M30" s="85"/>
      <c r="N30" s="69"/>
      <c r="O30" s="69"/>
      <c r="P30" s="69"/>
      <c r="Q30" s="69"/>
      <c r="R30" s="69"/>
      <c r="S30" s="69"/>
      <c r="T30" s="69"/>
      <c r="U30" s="69"/>
      <c r="V30" s="69"/>
    </row>
    <row r="31" spans="1:22" s="70" customFormat="1" ht="15" x14ac:dyDescent="0.25">
      <c r="A31" s="86"/>
      <c r="B31" s="82"/>
      <c r="C31" s="82"/>
      <c r="D31" s="95"/>
      <c r="E31" s="95"/>
      <c r="F31" s="95"/>
      <c r="G31" s="95"/>
      <c r="H31" s="95"/>
      <c r="I31" s="88"/>
      <c r="J31" s="88"/>
      <c r="K31" s="88"/>
      <c r="L31" s="86"/>
      <c r="M31" s="82"/>
      <c r="N31" s="69"/>
      <c r="O31" s="69"/>
      <c r="P31" s="69"/>
      <c r="Q31" s="69"/>
      <c r="R31" s="69"/>
      <c r="S31" s="69"/>
      <c r="T31" s="69"/>
      <c r="U31" s="69"/>
      <c r="V31" s="69"/>
    </row>
    <row r="32" spans="1:22" s="70" customFormat="1" ht="15" x14ac:dyDescent="0.25">
      <c r="A32" s="96" t="s">
        <v>36</v>
      </c>
      <c r="B32" s="97"/>
      <c r="C32" s="97"/>
      <c r="D32" s="95"/>
      <c r="E32" s="95"/>
      <c r="F32" s="95"/>
      <c r="G32" s="95"/>
      <c r="H32" s="95"/>
      <c r="I32" s="88"/>
      <c r="J32" s="88"/>
      <c r="K32" s="88"/>
      <c r="L32" s="86"/>
      <c r="M32" s="82"/>
      <c r="N32" s="69"/>
      <c r="O32" s="69"/>
      <c r="P32" s="69"/>
      <c r="Q32" s="69"/>
      <c r="R32" s="69"/>
      <c r="S32" s="69"/>
      <c r="T32" s="69"/>
      <c r="U32" s="69"/>
      <c r="V32" s="69"/>
    </row>
    <row r="33" spans="1:22" s="70" customFormat="1" ht="15.75" thickBot="1" x14ac:dyDescent="0.3">
      <c r="D33" s="264">
        <f>'Data Input'!E50</f>
        <v>0</v>
      </c>
      <c r="E33" s="264"/>
      <c r="F33" s="264"/>
      <c r="G33" s="264"/>
      <c r="H33" s="264"/>
      <c r="I33" s="264"/>
      <c r="J33" s="88"/>
      <c r="K33" s="88"/>
      <c r="L33" s="86"/>
      <c r="M33" s="82"/>
      <c r="N33" s="69"/>
      <c r="O33" s="69"/>
      <c r="P33" s="69"/>
      <c r="Q33" s="69"/>
      <c r="R33" s="69"/>
      <c r="S33" s="69"/>
      <c r="T33" s="69"/>
      <c r="U33" s="69"/>
      <c r="V33" s="69"/>
    </row>
    <row r="34" spans="1:22" s="70" customFormat="1" ht="15" x14ac:dyDescent="0.25">
      <c r="A34" s="82"/>
      <c r="B34" s="82"/>
      <c r="C34" s="82"/>
      <c r="D34" s="265" t="s">
        <v>131</v>
      </c>
      <c r="E34" s="266"/>
      <c r="F34" s="266"/>
      <c r="G34" s="266"/>
      <c r="H34" s="266"/>
      <c r="I34" s="266"/>
      <c r="J34" s="82"/>
      <c r="K34" s="86"/>
      <c r="L34" s="82"/>
      <c r="M34" s="82"/>
      <c r="N34" s="69"/>
      <c r="O34" s="69"/>
      <c r="P34" s="69"/>
      <c r="Q34" s="69"/>
      <c r="R34" s="69"/>
      <c r="S34" s="69"/>
      <c r="T34" s="69"/>
      <c r="U34" s="69"/>
      <c r="V34" s="69"/>
    </row>
    <row r="35" spans="1:22" s="70" customFormat="1" ht="15" x14ac:dyDescent="0.25">
      <c r="A35" s="82"/>
      <c r="B35" s="82"/>
      <c r="C35" s="82"/>
      <c r="D35" s="84"/>
      <c r="E35" s="98"/>
      <c r="F35" s="98"/>
      <c r="G35" s="98"/>
      <c r="H35" s="98"/>
      <c r="I35" s="98"/>
      <c r="J35" s="82"/>
      <c r="K35" s="86"/>
      <c r="L35" s="82"/>
      <c r="M35" s="82"/>
      <c r="N35" s="69"/>
      <c r="O35" s="69"/>
      <c r="P35" s="69"/>
      <c r="Q35" s="69"/>
      <c r="R35" s="69"/>
      <c r="S35" s="69"/>
      <c r="T35" s="69"/>
      <c r="U35" s="69"/>
      <c r="V35" s="69"/>
    </row>
    <row r="36" spans="1:22" s="70" customFormat="1" ht="15" x14ac:dyDescent="0.25">
      <c r="A36" s="86" t="s">
        <v>28</v>
      </c>
      <c r="B36" s="82"/>
      <c r="C36" s="82"/>
      <c r="D36" s="82"/>
      <c r="E36" s="82"/>
      <c r="F36" s="82"/>
      <c r="G36" s="82"/>
      <c r="H36" s="82"/>
      <c r="I36" s="86"/>
      <c r="J36" s="86"/>
      <c r="K36" s="82"/>
      <c r="L36" s="82"/>
      <c r="M36" s="82"/>
      <c r="N36" s="69"/>
      <c r="O36" s="69"/>
      <c r="P36" s="69"/>
      <c r="Q36" s="69"/>
      <c r="R36" s="69"/>
      <c r="S36" s="69"/>
      <c r="T36" s="69"/>
      <c r="U36" s="69"/>
      <c r="V36" s="69"/>
    </row>
    <row r="37" spans="1:22" s="70" customFormat="1" ht="15" x14ac:dyDescent="0.25">
      <c r="A37" s="82"/>
      <c r="B37" s="82"/>
      <c r="C37" s="82"/>
      <c r="D37" s="99" t="s">
        <v>44</v>
      </c>
      <c r="E37" s="86"/>
      <c r="F37" s="82"/>
      <c r="G37" s="82"/>
      <c r="H37" s="82"/>
      <c r="I37" s="86"/>
      <c r="J37" s="86"/>
      <c r="K37" s="82"/>
      <c r="L37" s="86"/>
      <c r="M37" s="86"/>
      <c r="N37" s="69"/>
      <c r="O37" s="69"/>
      <c r="P37" s="69"/>
      <c r="Q37" s="69"/>
      <c r="R37" s="69"/>
      <c r="S37" s="69"/>
      <c r="T37" s="69"/>
      <c r="U37" s="69"/>
      <c r="V37" s="69"/>
    </row>
    <row r="38" spans="1:22" s="70" customFormat="1" ht="15" x14ac:dyDescent="0.25">
      <c r="A38" s="82"/>
      <c r="B38" s="82"/>
      <c r="C38" s="82"/>
      <c r="D38" s="86" t="s">
        <v>29</v>
      </c>
      <c r="E38" s="86"/>
      <c r="F38" s="82"/>
      <c r="G38" s="82"/>
      <c r="H38" s="82"/>
      <c r="I38" s="86"/>
      <c r="J38" s="86"/>
      <c r="K38" s="82"/>
      <c r="L38" s="86"/>
      <c r="M38" s="86"/>
      <c r="N38" s="69"/>
      <c r="O38" s="69"/>
      <c r="P38" s="69"/>
      <c r="Q38" s="69"/>
      <c r="R38" s="69"/>
      <c r="S38" s="69"/>
      <c r="T38" s="69"/>
      <c r="U38" s="69"/>
      <c r="V38" s="69"/>
    </row>
    <row r="39" spans="1:22" s="70" customFormat="1" ht="15" x14ac:dyDescent="0.25">
      <c r="A39" s="82"/>
      <c r="B39" s="82"/>
      <c r="C39" s="82"/>
      <c r="D39" s="86" t="s">
        <v>43</v>
      </c>
      <c r="E39" s="86"/>
      <c r="F39" s="82"/>
      <c r="G39" s="82"/>
      <c r="H39" s="82"/>
      <c r="I39" s="86"/>
      <c r="J39" s="86"/>
      <c r="K39" s="82"/>
      <c r="L39" s="86"/>
      <c r="M39" s="86"/>
      <c r="N39" s="69"/>
      <c r="O39" s="69"/>
      <c r="P39" s="69"/>
      <c r="Q39" s="69"/>
      <c r="R39" s="69"/>
      <c r="S39" s="69"/>
      <c r="T39" s="69"/>
      <c r="U39" s="69"/>
      <c r="V39" s="69"/>
    </row>
    <row r="40" spans="1:22" s="70" customFormat="1" ht="15" x14ac:dyDescent="0.25">
      <c r="A40" s="82"/>
      <c r="B40" s="82"/>
      <c r="C40" s="82"/>
      <c r="D40" s="86" t="s">
        <v>45</v>
      </c>
      <c r="E40" s="86"/>
      <c r="F40" s="82"/>
      <c r="G40" s="82"/>
      <c r="H40" s="82"/>
      <c r="I40" s="82"/>
      <c r="J40" s="82"/>
      <c r="K40" s="82"/>
      <c r="L40" s="82"/>
      <c r="M40" s="82"/>
      <c r="N40" s="69"/>
      <c r="O40" s="69"/>
      <c r="P40" s="69"/>
      <c r="Q40" s="69"/>
      <c r="R40" s="69"/>
      <c r="S40" s="69"/>
      <c r="T40" s="69"/>
      <c r="U40" s="69"/>
      <c r="V40" s="69"/>
    </row>
    <row r="41" spans="1:22" x14ac:dyDescent="0.2">
      <c r="A41" s="7"/>
      <c r="B41" s="7"/>
      <c r="C41" s="7"/>
      <c r="D41" s="5"/>
      <c r="E41" s="5"/>
      <c r="F41" s="7"/>
      <c r="G41" s="7"/>
      <c r="H41" s="7"/>
      <c r="I41" s="7"/>
      <c r="J41" s="7"/>
      <c r="K41" s="7"/>
      <c r="L41" s="7"/>
      <c r="M41" s="7"/>
      <c r="N41" s="18"/>
      <c r="O41" s="18"/>
      <c r="P41" s="18"/>
      <c r="Q41" s="18"/>
      <c r="R41" s="18"/>
      <c r="S41" s="18"/>
      <c r="T41" s="18"/>
      <c r="U41" s="18"/>
      <c r="V41" s="18"/>
    </row>
    <row r="42" spans="1:22" x14ac:dyDescent="0.2">
      <c r="A42" s="7"/>
      <c r="B42" s="7"/>
      <c r="C42" s="7"/>
      <c r="D42" s="261" t="s">
        <v>30</v>
      </c>
      <c r="E42" s="262"/>
      <c r="F42" s="262"/>
      <c r="G42" s="262"/>
      <c r="H42" s="262"/>
      <c r="I42" s="262"/>
      <c r="J42" s="262"/>
      <c r="K42" s="263"/>
      <c r="L42" s="7"/>
      <c r="M42" s="7"/>
      <c r="N42" s="18"/>
      <c r="O42" s="18"/>
      <c r="P42" s="18"/>
      <c r="Q42" s="18"/>
      <c r="R42" s="18"/>
      <c r="S42" s="18"/>
      <c r="T42" s="18"/>
      <c r="U42" s="18"/>
      <c r="V42" s="18"/>
    </row>
    <row r="43" spans="1:22" x14ac:dyDescent="0.2">
      <c r="A43" s="7"/>
      <c r="B43" s="7"/>
      <c r="C43" s="7"/>
      <c r="D43" s="8" t="s">
        <v>31</v>
      </c>
      <c r="E43" s="9"/>
      <c r="F43" s="256"/>
      <c r="G43" s="257"/>
      <c r="H43" s="257"/>
      <c r="I43" s="257"/>
      <c r="J43" s="10"/>
      <c r="K43" s="11"/>
      <c r="L43" s="7"/>
      <c r="M43" s="7"/>
      <c r="N43" s="18"/>
      <c r="O43" s="18"/>
      <c r="P43" s="18"/>
      <c r="Q43" s="18"/>
      <c r="R43" s="18"/>
      <c r="S43" s="18"/>
      <c r="T43" s="18"/>
      <c r="U43" s="18"/>
      <c r="V43" s="18"/>
    </row>
    <row r="44" spans="1:22" x14ac:dyDescent="0.2">
      <c r="A44" s="7"/>
      <c r="B44" s="7"/>
      <c r="C44" s="7"/>
      <c r="D44" s="8" t="s">
        <v>32</v>
      </c>
      <c r="E44" s="9"/>
      <c r="F44" s="259"/>
      <c r="G44" s="260"/>
      <c r="H44" s="260"/>
      <c r="I44" s="260"/>
      <c r="J44" s="10"/>
      <c r="K44" s="11"/>
      <c r="L44" s="7"/>
      <c r="M44" s="7"/>
      <c r="N44" s="18"/>
      <c r="O44" s="18"/>
      <c r="P44" s="18"/>
      <c r="Q44" s="18"/>
      <c r="R44" s="18"/>
      <c r="S44" s="18"/>
      <c r="T44" s="18"/>
      <c r="U44" s="18"/>
      <c r="V44" s="18"/>
    </row>
    <row r="45" spans="1:22" x14ac:dyDescent="0.2">
      <c r="A45" s="7"/>
      <c r="B45" s="7"/>
      <c r="C45" s="7"/>
      <c r="D45" s="8" t="s">
        <v>33</v>
      </c>
      <c r="E45" s="9"/>
      <c r="F45" s="1"/>
      <c r="G45" s="1"/>
      <c r="H45" s="1"/>
      <c r="I45" s="1"/>
      <c r="J45" s="12"/>
      <c r="K45" s="13"/>
      <c r="L45" s="7"/>
      <c r="M45" s="7"/>
      <c r="N45" s="18"/>
      <c r="O45" s="18"/>
      <c r="P45" s="18"/>
      <c r="Q45" s="18"/>
      <c r="R45" s="18"/>
      <c r="S45" s="18"/>
      <c r="T45" s="18"/>
      <c r="U45" s="18"/>
      <c r="V45" s="18"/>
    </row>
    <row r="46" spans="1:22" x14ac:dyDescent="0.2">
      <c r="A46" s="14"/>
      <c r="B46" s="14"/>
      <c r="C46" s="14"/>
      <c r="D46" s="15" t="s">
        <v>37</v>
      </c>
      <c r="E46" s="16"/>
      <c r="F46" s="256"/>
      <c r="G46" s="257"/>
      <c r="H46" s="257"/>
      <c r="I46" s="257"/>
      <c r="J46" s="257"/>
      <c r="K46" s="258"/>
      <c r="L46" s="14"/>
      <c r="M46" s="14"/>
      <c r="N46" s="18"/>
      <c r="O46" s="18"/>
      <c r="P46" s="18"/>
      <c r="Q46" s="18"/>
      <c r="R46" s="18"/>
      <c r="S46" s="18"/>
      <c r="T46" s="18"/>
      <c r="U46" s="18"/>
      <c r="V46" s="18"/>
    </row>
    <row r="47" spans="1:22" x14ac:dyDescent="0.2">
      <c r="N47" s="18"/>
      <c r="O47" s="18"/>
      <c r="P47" s="18"/>
      <c r="Q47" s="18"/>
      <c r="R47" s="18"/>
      <c r="S47" s="18"/>
      <c r="T47" s="18"/>
      <c r="U47" s="18"/>
      <c r="V47" s="18"/>
    </row>
    <row r="48" spans="1:22" x14ac:dyDescent="0.2">
      <c r="N48" s="18"/>
      <c r="O48" s="18"/>
      <c r="P48" s="18"/>
      <c r="Q48" s="18"/>
      <c r="R48" s="18"/>
      <c r="S48" s="18"/>
      <c r="T48" s="18"/>
      <c r="U48" s="18"/>
      <c r="V48" s="18"/>
    </row>
    <row r="49" spans="1:22" x14ac:dyDescent="0.2">
      <c r="N49" s="18"/>
      <c r="O49" s="18"/>
      <c r="P49" s="18"/>
      <c r="Q49" s="18"/>
      <c r="R49" s="18"/>
      <c r="S49" s="18"/>
      <c r="T49" s="18"/>
      <c r="U49" s="18"/>
      <c r="V49" s="18"/>
    </row>
    <row r="50" spans="1:22" x14ac:dyDescent="0.2">
      <c r="N50" s="18"/>
      <c r="O50" s="18"/>
      <c r="P50" s="18"/>
      <c r="Q50" s="18"/>
      <c r="R50" s="18"/>
      <c r="S50" s="18"/>
      <c r="T50" s="18"/>
      <c r="U50" s="18"/>
      <c r="V50" s="18"/>
    </row>
    <row r="51" spans="1:22" x14ac:dyDescent="0.2">
      <c r="N51" s="18"/>
      <c r="O51" s="18"/>
      <c r="P51" s="18"/>
      <c r="Q51" s="18"/>
      <c r="R51" s="18"/>
      <c r="S51" s="18"/>
      <c r="T51" s="18"/>
      <c r="U51" s="18"/>
      <c r="V51" s="18"/>
    </row>
    <row r="52" spans="1:22" x14ac:dyDescent="0.2">
      <c r="N52" s="18"/>
      <c r="O52" s="18"/>
      <c r="P52" s="18"/>
      <c r="Q52" s="18"/>
      <c r="R52" s="18"/>
      <c r="S52" s="18"/>
      <c r="T52" s="18"/>
      <c r="U52" s="18"/>
      <c r="V52" s="18"/>
    </row>
    <row r="53" spans="1:22" x14ac:dyDescent="0.2">
      <c r="N53" s="18"/>
      <c r="O53" s="18"/>
      <c r="P53" s="18"/>
      <c r="Q53" s="18"/>
      <c r="R53" s="18"/>
      <c r="S53" s="18"/>
      <c r="T53" s="18"/>
      <c r="U53" s="18"/>
      <c r="V53" s="18"/>
    </row>
    <row r="54" spans="1:22" x14ac:dyDescent="0.2">
      <c r="N54" s="18"/>
      <c r="O54" s="18"/>
      <c r="P54" s="18"/>
      <c r="Q54" s="18"/>
      <c r="R54" s="18"/>
      <c r="S54" s="18"/>
      <c r="T54" s="18"/>
      <c r="U54" s="18"/>
      <c r="V54" s="18"/>
    </row>
    <row r="55" spans="1:22" x14ac:dyDescent="0.2">
      <c r="N55" s="18"/>
      <c r="O55" s="18"/>
      <c r="P55" s="18"/>
      <c r="Q55" s="18"/>
      <c r="R55" s="18"/>
      <c r="S55" s="18"/>
      <c r="T55" s="18"/>
      <c r="U55" s="18"/>
      <c r="V55" s="18"/>
    </row>
    <row r="56" spans="1:22" x14ac:dyDescent="0.2">
      <c r="N56" s="18"/>
      <c r="O56" s="18"/>
      <c r="P56" s="18"/>
      <c r="Q56" s="18"/>
      <c r="R56" s="18"/>
      <c r="S56" s="18"/>
      <c r="T56" s="18"/>
      <c r="U56" s="18"/>
      <c r="V56" s="18"/>
    </row>
    <row r="57" spans="1:22" x14ac:dyDescent="0.2">
      <c r="N57" s="18"/>
      <c r="O57" s="18"/>
      <c r="P57" s="18"/>
      <c r="Q57" s="18"/>
      <c r="R57" s="18"/>
      <c r="S57" s="18"/>
      <c r="T57" s="18"/>
      <c r="U57" s="18"/>
      <c r="V57" s="18"/>
    </row>
    <row r="58" spans="1:22" x14ac:dyDescent="0.2">
      <c r="N58" s="18"/>
      <c r="O58" s="18"/>
      <c r="P58" s="18"/>
      <c r="Q58" s="18"/>
      <c r="R58" s="18"/>
      <c r="S58" s="18"/>
      <c r="T58" s="18"/>
      <c r="U58" s="18"/>
      <c r="V58" s="18"/>
    </row>
    <row r="59" spans="1:22" x14ac:dyDescent="0.2">
      <c r="N59" s="18"/>
      <c r="O59" s="18"/>
      <c r="P59" s="18"/>
      <c r="Q59" s="18"/>
      <c r="R59" s="18"/>
      <c r="S59" s="18"/>
      <c r="T59" s="18"/>
      <c r="U59" s="18"/>
      <c r="V59" s="18"/>
    </row>
    <row r="60" spans="1:22" x14ac:dyDescent="0.2">
      <c r="N60" s="18"/>
      <c r="O60" s="18"/>
      <c r="P60" s="18"/>
      <c r="Q60" s="18"/>
      <c r="R60" s="18"/>
      <c r="S60" s="18"/>
      <c r="T60" s="18"/>
      <c r="U60" s="18"/>
      <c r="V60" s="18"/>
    </row>
    <row r="61" spans="1:22" x14ac:dyDescent="0.2">
      <c r="N61" s="18"/>
      <c r="O61" s="18"/>
      <c r="P61" s="18"/>
      <c r="Q61" s="18"/>
      <c r="R61" s="18"/>
      <c r="S61" s="18"/>
      <c r="T61" s="18"/>
      <c r="U61" s="18"/>
      <c r="V61" s="18"/>
    </row>
    <row r="62" spans="1:22" x14ac:dyDescent="0.2">
      <c r="N62" s="18"/>
      <c r="O62" s="18"/>
      <c r="P62" s="18"/>
      <c r="Q62" s="18"/>
      <c r="R62" s="18"/>
      <c r="S62" s="18"/>
      <c r="T62" s="18"/>
      <c r="U62" s="18"/>
      <c r="V62" s="18"/>
    </row>
    <row r="63" spans="1:22" x14ac:dyDescent="0.2">
      <c r="A63" s="18"/>
      <c r="B63" s="18"/>
      <c r="C63" s="18"/>
      <c r="D63" s="18"/>
      <c r="E63" s="18"/>
      <c r="F63" s="18"/>
      <c r="G63" s="18"/>
      <c r="H63" s="18"/>
      <c r="I63" s="18"/>
      <c r="J63" s="18"/>
      <c r="K63" s="18"/>
      <c r="L63" s="18"/>
      <c r="M63" s="18"/>
      <c r="N63" s="18"/>
      <c r="O63" s="18"/>
      <c r="P63" s="18"/>
      <c r="Q63" s="18"/>
      <c r="R63" s="18"/>
      <c r="S63" s="18"/>
      <c r="T63" s="18"/>
      <c r="U63" s="18"/>
      <c r="V63" s="18"/>
    </row>
    <row r="64" spans="1:22" x14ac:dyDescent="0.2">
      <c r="A64" s="18"/>
      <c r="B64" s="18"/>
      <c r="C64" s="18"/>
      <c r="D64" s="18"/>
      <c r="E64" s="18"/>
      <c r="F64" s="18"/>
      <c r="G64" s="18"/>
      <c r="H64" s="18"/>
      <c r="I64" s="18"/>
      <c r="J64" s="18"/>
      <c r="K64" s="18"/>
      <c r="L64" s="18"/>
      <c r="M64" s="18"/>
      <c r="N64" s="18"/>
      <c r="O64" s="18"/>
      <c r="P64" s="18"/>
      <c r="Q64" s="18"/>
      <c r="R64" s="18"/>
      <c r="S64" s="18"/>
      <c r="T64" s="18"/>
      <c r="U64" s="18"/>
      <c r="V64" s="18"/>
    </row>
    <row r="65" spans="1:22" x14ac:dyDescent="0.2">
      <c r="A65" s="18"/>
      <c r="B65" s="18"/>
      <c r="C65" s="18"/>
      <c r="D65" s="18"/>
      <c r="E65" s="18"/>
      <c r="F65" s="18"/>
      <c r="G65" s="18"/>
      <c r="H65" s="18"/>
      <c r="I65" s="18"/>
      <c r="J65" s="18"/>
      <c r="K65" s="18"/>
      <c r="L65" s="18"/>
      <c r="M65" s="18"/>
      <c r="N65" s="18"/>
      <c r="O65" s="18"/>
      <c r="P65" s="18"/>
      <c r="Q65" s="18"/>
      <c r="R65" s="18"/>
      <c r="S65" s="18"/>
      <c r="T65" s="18"/>
      <c r="U65" s="18"/>
      <c r="V65" s="18"/>
    </row>
    <row r="66" spans="1:22" x14ac:dyDescent="0.2">
      <c r="A66" s="18"/>
      <c r="B66" s="18"/>
      <c r="C66" s="18"/>
      <c r="D66" s="18"/>
      <c r="E66" s="18"/>
      <c r="F66" s="18"/>
      <c r="G66" s="18"/>
      <c r="H66" s="18"/>
      <c r="I66" s="18"/>
      <c r="J66" s="18"/>
      <c r="K66" s="18"/>
      <c r="L66" s="18"/>
      <c r="M66" s="18"/>
      <c r="N66" s="18"/>
      <c r="O66" s="18"/>
      <c r="P66" s="18"/>
      <c r="Q66" s="18"/>
      <c r="R66" s="18"/>
      <c r="S66" s="18"/>
      <c r="T66" s="18"/>
      <c r="U66" s="18"/>
      <c r="V66" s="18"/>
    </row>
    <row r="67" spans="1:22" x14ac:dyDescent="0.2">
      <c r="A67" s="18"/>
      <c r="B67" s="18"/>
      <c r="C67" s="18"/>
      <c r="D67" s="18"/>
      <c r="E67" s="18"/>
      <c r="F67" s="18"/>
      <c r="G67" s="18"/>
      <c r="H67" s="18"/>
      <c r="I67" s="18"/>
      <c r="J67" s="18"/>
      <c r="K67" s="18"/>
      <c r="L67" s="18"/>
      <c r="M67" s="18"/>
      <c r="N67" s="18"/>
      <c r="O67" s="18"/>
      <c r="P67" s="18"/>
      <c r="Q67" s="18"/>
      <c r="R67" s="18"/>
      <c r="S67" s="18"/>
      <c r="T67" s="18"/>
      <c r="U67" s="18"/>
      <c r="V67" s="18"/>
    </row>
    <row r="68" spans="1:22" x14ac:dyDescent="0.2">
      <c r="A68" s="18"/>
      <c r="B68" s="18"/>
      <c r="C68" s="18"/>
      <c r="D68" s="18"/>
      <c r="E68" s="18"/>
      <c r="F68" s="18"/>
      <c r="G68" s="18"/>
      <c r="H68" s="18"/>
      <c r="I68" s="18"/>
      <c r="J68" s="18"/>
      <c r="K68" s="18"/>
      <c r="L68" s="18"/>
      <c r="M68" s="18"/>
      <c r="N68" s="18"/>
      <c r="O68" s="18"/>
      <c r="P68" s="18"/>
      <c r="Q68" s="18"/>
      <c r="R68" s="18"/>
      <c r="S68" s="18"/>
      <c r="T68" s="18"/>
      <c r="U68" s="18"/>
      <c r="V68" s="18"/>
    </row>
    <row r="69" spans="1:22" x14ac:dyDescent="0.2">
      <c r="A69" s="18"/>
      <c r="B69" s="18"/>
      <c r="C69" s="18"/>
      <c r="D69" s="18"/>
      <c r="E69" s="18"/>
      <c r="F69" s="18"/>
      <c r="G69" s="18"/>
      <c r="H69" s="18"/>
      <c r="I69" s="18"/>
      <c r="J69" s="18"/>
      <c r="K69" s="18"/>
      <c r="L69" s="18"/>
      <c r="M69" s="18"/>
      <c r="N69" s="18"/>
      <c r="O69" s="18"/>
      <c r="P69" s="18"/>
      <c r="Q69" s="18"/>
      <c r="R69" s="18"/>
      <c r="S69" s="18"/>
      <c r="T69" s="18"/>
      <c r="U69" s="18"/>
      <c r="V69" s="18"/>
    </row>
    <row r="70" spans="1:22" x14ac:dyDescent="0.2">
      <c r="A70" s="18"/>
      <c r="B70" s="18"/>
      <c r="C70" s="18"/>
      <c r="D70" s="18"/>
      <c r="E70" s="18"/>
      <c r="F70" s="18"/>
      <c r="G70" s="18"/>
      <c r="H70" s="18"/>
      <c r="I70" s="18"/>
      <c r="J70" s="18"/>
      <c r="K70" s="18"/>
      <c r="L70" s="18"/>
      <c r="M70" s="18"/>
      <c r="N70" s="18"/>
      <c r="O70" s="18"/>
      <c r="P70" s="18"/>
      <c r="Q70" s="18"/>
      <c r="R70" s="18"/>
      <c r="S70" s="18"/>
      <c r="T70" s="18"/>
      <c r="U70" s="18"/>
      <c r="V70" s="18"/>
    </row>
    <row r="71" spans="1:22" x14ac:dyDescent="0.2">
      <c r="A71" s="18"/>
      <c r="B71" s="18"/>
      <c r="C71" s="18"/>
      <c r="D71" s="18"/>
      <c r="E71" s="18"/>
      <c r="F71" s="18"/>
      <c r="G71" s="18"/>
      <c r="H71" s="18"/>
      <c r="I71" s="18"/>
      <c r="J71" s="18"/>
      <c r="K71" s="18"/>
      <c r="L71" s="18"/>
      <c r="M71" s="18"/>
      <c r="N71" s="18"/>
      <c r="O71" s="18"/>
      <c r="P71" s="18"/>
      <c r="Q71" s="18"/>
      <c r="R71" s="18"/>
      <c r="S71" s="18"/>
      <c r="T71" s="18"/>
      <c r="U71" s="18"/>
      <c r="V71" s="18"/>
    </row>
    <row r="72" spans="1:22" x14ac:dyDescent="0.2">
      <c r="A72" s="18"/>
      <c r="B72" s="18"/>
      <c r="C72" s="18"/>
      <c r="D72" s="18"/>
      <c r="E72" s="18"/>
      <c r="F72" s="18"/>
      <c r="G72" s="18"/>
      <c r="H72" s="18"/>
      <c r="I72" s="18"/>
      <c r="J72" s="18"/>
      <c r="K72" s="18"/>
      <c r="L72" s="18"/>
      <c r="M72" s="18"/>
      <c r="N72" s="18"/>
      <c r="O72" s="18"/>
      <c r="P72" s="18"/>
      <c r="Q72" s="18"/>
      <c r="R72" s="18"/>
      <c r="S72" s="18"/>
      <c r="T72" s="18"/>
      <c r="U72" s="18"/>
      <c r="V72" s="18"/>
    </row>
    <row r="73" spans="1:22" x14ac:dyDescent="0.2">
      <c r="A73" s="18"/>
      <c r="B73" s="18"/>
      <c r="C73" s="18"/>
      <c r="D73" s="18"/>
      <c r="E73" s="18"/>
      <c r="F73" s="18"/>
      <c r="G73" s="18"/>
      <c r="H73" s="18"/>
      <c r="I73" s="18"/>
      <c r="J73" s="18"/>
      <c r="K73" s="18"/>
      <c r="L73" s="18"/>
      <c r="M73" s="18"/>
      <c r="N73" s="18"/>
      <c r="O73" s="18"/>
      <c r="P73" s="18"/>
      <c r="Q73" s="18"/>
      <c r="R73" s="18"/>
      <c r="S73" s="18"/>
      <c r="T73" s="18"/>
      <c r="U73" s="18"/>
      <c r="V73" s="18"/>
    </row>
    <row r="74" spans="1:22" x14ac:dyDescent="0.2">
      <c r="A74" s="18"/>
      <c r="B74" s="18"/>
      <c r="C74" s="18"/>
      <c r="D74" s="18"/>
      <c r="E74" s="18"/>
      <c r="F74" s="18"/>
      <c r="G74" s="18"/>
      <c r="H74" s="18"/>
      <c r="I74" s="18"/>
      <c r="J74" s="18"/>
      <c r="K74" s="18"/>
      <c r="L74" s="18"/>
      <c r="M74" s="18"/>
      <c r="N74" s="18"/>
      <c r="O74" s="18"/>
      <c r="P74" s="18"/>
      <c r="Q74" s="18"/>
      <c r="R74" s="18"/>
      <c r="S74" s="18"/>
      <c r="T74" s="18"/>
      <c r="U74" s="18"/>
      <c r="V74" s="18"/>
    </row>
    <row r="75" spans="1:22" x14ac:dyDescent="0.2">
      <c r="A75" s="18"/>
      <c r="B75" s="18"/>
      <c r="C75" s="18"/>
      <c r="D75" s="18"/>
      <c r="E75" s="18"/>
      <c r="F75" s="18"/>
      <c r="G75" s="18"/>
      <c r="H75" s="18"/>
      <c r="I75" s="18"/>
      <c r="J75" s="18"/>
      <c r="K75" s="18"/>
      <c r="L75" s="18"/>
      <c r="M75" s="18"/>
      <c r="N75" s="18"/>
      <c r="O75" s="18"/>
      <c r="P75" s="18"/>
      <c r="Q75" s="18"/>
      <c r="R75" s="18"/>
      <c r="S75" s="18"/>
      <c r="T75" s="18"/>
      <c r="U75" s="18"/>
      <c r="V75" s="18"/>
    </row>
    <row r="76" spans="1:22" x14ac:dyDescent="0.2">
      <c r="A76" s="18"/>
      <c r="B76" s="18"/>
      <c r="C76" s="18"/>
      <c r="D76" s="18"/>
      <c r="E76" s="18"/>
      <c r="F76" s="18"/>
      <c r="G76" s="18"/>
      <c r="H76" s="18"/>
      <c r="I76" s="18"/>
      <c r="J76" s="18"/>
      <c r="K76" s="18"/>
      <c r="L76" s="18"/>
      <c r="M76" s="18"/>
      <c r="N76" s="18"/>
      <c r="O76" s="18"/>
      <c r="P76" s="18"/>
      <c r="Q76" s="18"/>
      <c r="R76" s="18"/>
      <c r="S76" s="18"/>
      <c r="T76" s="18"/>
      <c r="U76" s="18"/>
      <c r="V76" s="18"/>
    </row>
    <row r="77" spans="1:22" x14ac:dyDescent="0.2">
      <c r="A77" s="18"/>
      <c r="B77" s="18"/>
      <c r="C77" s="18"/>
      <c r="D77" s="18"/>
      <c r="E77" s="18"/>
      <c r="F77" s="18"/>
      <c r="G77" s="18"/>
      <c r="H77" s="18"/>
      <c r="I77" s="18"/>
      <c r="J77" s="18"/>
      <c r="K77" s="18"/>
      <c r="L77" s="18"/>
      <c r="M77" s="18"/>
      <c r="N77" s="18"/>
      <c r="O77" s="18"/>
      <c r="P77" s="18"/>
      <c r="Q77" s="18"/>
      <c r="R77" s="18"/>
      <c r="S77" s="18"/>
      <c r="T77" s="18"/>
      <c r="U77" s="18"/>
      <c r="V77" s="18"/>
    </row>
    <row r="78" spans="1:22" x14ac:dyDescent="0.2">
      <c r="A78" s="18"/>
      <c r="B78" s="18"/>
      <c r="C78" s="18"/>
      <c r="D78" s="18"/>
      <c r="E78" s="18"/>
      <c r="F78" s="18"/>
      <c r="G78" s="18"/>
      <c r="H78" s="18"/>
      <c r="I78" s="18"/>
      <c r="J78" s="18"/>
      <c r="K78" s="18"/>
      <c r="L78" s="18"/>
      <c r="M78" s="18"/>
      <c r="N78" s="18"/>
      <c r="O78" s="18"/>
      <c r="P78" s="18"/>
      <c r="Q78" s="18"/>
      <c r="R78" s="18"/>
      <c r="S78" s="18"/>
      <c r="T78" s="18"/>
      <c r="U78" s="18"/>
      <c r="V78" s="18"/>
    </row>
    <row r="79" spans="1:22" x14ac:dyDescent="0.2">
      <c r="A79" s="18"/>
      <c r="B79" s="18"/>
      <c r="C79" s="18"/>
      <c r="D79" s="18"/>
      <c r="E79" s="18"/>
      <c r="F79" s="18"/>
      <c r="G79" s="18"/>
      <c r="H79" s="18"/>
      <c r="I79" s="18"/>
      <c r="J79" s="18"/>
      <c r="K79" s="18"/>
      <c r="L79" s="18"/>
      <c r="M79" s="18"/>
      <c r="N79" s="18"/>
      <c r="O79" s="18"/>
      <c r="P79" s="18"/>
      <c r="Q79" s="18"/>
      <c r="R79" s="18"/>
      <c r="S79" s="18"/>
      <c r="T79" s="18"/>
      <c r="U79" s="18"/>
      <c r="V79" s="18"/>
    </row>
    <row r="80" spans="1:22" x14ac:dyDescent="0.2">
      <c r="A80" s="18"/>
      <c r="B80" s="18"/>
      <c r="C80" s="18"/>
      <c r="D80" s="18"/>
      <c r="E80" s="18"/>
      <c r="F80" s="18"/>
      <c r="G80" s="18"/>
      <c r="H80" s="18"/>
      <c r="I80" s="18"/>
      <c r="J80" s="18"/>
      <c r="K80" s="18"/>
      <c r="L80" s="18"/>
      <c r="M80" s="18"/>
      <c r="N80" s="18"/>
      <c r="O80" s="18"/>
      <c r="P80" s="18"/>
      <c r="Q80" s="18"/>
      <c r="R80" s="18"/>
      <c r="S80" s="18"/>
      <c r="T80" s="18"/>
      <c r="U80" s="18"/>
      <c r="V80" s="18"/>
    </row>
    <row r="81" spans="1:22" x14ac:dyDescent="0.2">
      <c r="A81" s="18"/>
      <c r="B81" s="18"/>
      <c r="C81" s="18"/>
      <c r="D81" s="18"/>
      <c r="E81" s="18"/>
      <c r="F81" s="18"/>
      <c r="G81" s="18"/>
      <c r="H81" s="18"/>
      <c r="I81" s="18"/>
      <c r="J81" s="18"/>
      <c r="K81" s="18"/>
      <c r="L81" s="18"/>
      <c r="M81" s="18"/>
      <c r="N81" s="18"/>
      <c r="O81" s="18"/>
      <c r="P81" s="18"/>
      <c r="Q81" s="18"/>
      <c r="R81" s="18"/>
      <c r="S81" s="18"/>
      <c r="T81" s="18"/>
      <c r="U81" s="18"/>
      <c r="V81" s="18"/>
    </row>
    <row r="82" spans="1:22" x14ac:dyDescent="0.2">
      <c r="A82" s="18"/>
      <c r="B82" s="18"/>
      <c r="C82" s="18"/>
      <c r="D82" s="18"/>
      <c r="E82" s="18"/>
      <c r="F82" s="18"/>
      <c r="G82" s="18"/>
      <c r="H82" s="18"/>
      <c r="I82" s="18"/>
      <c r="J82" s="18"/>
      <c r="K82" s="18"/>
      <c r="L82" s="18"/>
      <c r="M82" s="18"/>
      <c r="N82" s="18"/>
      <c r="O82" s="18"/>
      <c r="P82" s="18"/>
      <c r="Q82" s="18"/>
      <c r="R82" s="18"/>
      <c r="S82" s="18"/>
      <c r="T82" s="18"/>
      <c r="U82" s="18"/>
      <c r="V82" s="18"/>
    </row>
    <row r="83" spans="1:22" x14ac:dyDescent="0.2">
      <c r="A83" s="18"/>
      <c r="B83" s="18"/>
      <c r="C83" s="18"/>
      <c r="D83" s="18"/>
      <c r="E83" s="18"/>
      <c r="F83" s="18"/>
      <c r="G83" s="18"/>
      <c r="H83" s="18"/>
      <c r="I83" s="18"/>
      <c r="J83" s="18"/>
      <c r="K83" s="18"/>
      <c r="L83" s="18"/>
      <c r="M83" s="18"/>
      <c r="N83" s="18"/>
      <c r="O83" s="18"/>
      <c r="P83" s="18"/>
      <c r="Q83" s="18"/>
      <c r="R83" s="18"/>
      <c r="S83" s="18"/>
      <c r="T83" s="18"/>
      <c r="U83" s="18"/>
      <c r="V83" s="18"/>
    </row>
  </sheetData>
  <sheetProtection password="C41E" sheet="1" objects="1" scenarios="1" selectLockedCells="1"/>
  <mergeCells count="33">
    <mergeCell ref="D15:M15"/>
    <mergeCell ref="D16:M16"/>
    <mergeCell ref="D17:M17"/>
    <mergeCell ref="D18:H18"/>
    <mergeCell ref="J18:M18"/>
    <mergeCell ref="A2:M2"/>
    <mergeCell ref="A3:M3"/>
    <mergeCell ref="L1:M1"/>
    <mergeCell ref="G11:H11"/>
    <mergeCell ref="J11:K12"/>
    <mergeCell ref="D11:F11"/>
    <mergeCell ref="D10:M10"/>
    <mergeCell ref="K9:M9"/>
    <mergeCell ref="D8:H8"/>
    <mergeCell ref="D9:F9"/>
    <mergeCell ref="D7:M7"/>
    <mergeCell ref="A5:M5"/>
    <mergeCell ref="G9:J9"/>
    <mergeCell ref="J8:M8"/>
    <mergeCell ref="A4:M4"/>
    <mergeCell ref="C21:D21"/>
    <mergeCell ref="C25:D25"/>
    <mergeCell ref="C23:D23"/>
    <mergeCell ref="F46:K46"/>
    <mergeCell ref="F43:I43"/>
    <mergeCell ref="F44:I44"/>
    <mergeCell ref="D42:K42"/>
    <mergeCell ref="D33:I33"/>
    <mergeCell ref="D34:I34"/>
    <mergeCell ref="C27:D27"/>
    <mergeCell ref="F29:K29"/>
    <mergeCell ref="D29:E29"/>
    <mergeCell ref="E30:L30"/>
  </mergeCells>
  <phoneticPr fontId="8" type="noConversion"/>
  <hyperlinks>
    <hyperlink ref="D37" r:id="rId1"/>
  </hyperlinks>
  <pageMargins left="0.5" right="0.5" top="0.25" bottom="0.25" header="0.5" footer="0.5"/>
  <pageSetup scale="99"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61"/>
  <sheetViews>
    <sheetView workbookViewId="0">
      <selection activeCell="E53" sqref="E53"/>
    </sheetView>
  </sheetViews>
  <sheetFormatPr defaultRowHeight="12.75" x14ac:dyDescent="0.2"/>
  <cols>
    <col min="2" max="2" width="37.42578125" customWidth="1"/>
    <col min="3" max="4" width="25.5703125" customWidth="1"/>
    <col min="5" max="6" width="20.28515625" customWidth="1"/>
  </cols>
  <sheetData>
    <row r="1" spans="1:8" ht="15" x14ac:dyDescent="0.25">
      <c r="A1" s="133" t="s">
        <v>72</v>
      </c>
      <c r="B1" s="134"/>
      <c r="C1" s="134"/>
      <c r="D1" s="134"/>
      <c r="E1" s="134"/>
      <c r="F1" s="134"/>
      <c r="G1" s="134"/>
      <c r="H1" s="134"/>
    </row>
    <row r="2" spans="1:8" ht="15" x14ac:dyDescent="0.25">
      <c r="A2" s="133"/>
      <c r="B2" s="135" t="s">
        <v>73</v>
      </c>
      <c r="C2" s="136" t="s">
        <v>74</v>
      </c>
      <c r="D2" s="134"/>
      <c r="E2" s="134"/>
      <c r="F2" s="134"/>
      <c r="G2" s="137"/>
      <c r="H2" s="134"/>
    </row>
    <row r="3" spans="1:8" ht="15" x14ac:dyDescent="0.25">
      <c r="A3" s="133"/>
      <c r="B3" s="135" t="s">
        <v>75</v>
      </c>
      <c r="C3" s="136" t="s">
        <v>76</v>
      </c>
      <c r="D3" s="134"/>
      <c r="E3" s="134"/>
      <c r="F3" s="134"/>
      <c r="G3" s="134"/>
      <c r="H3" s="134"/>
    </row>
    <row r="4" spans="1:8" ht="15" x14ac:dyDescent="0.25">
      <c r="A4" s="133"/>
      <c r="B4" s="135" t="s">
        <v>77</v>
      </c>
      <c r="C4" s="138" t="s">
        <v>76</v>
      </c>
      <c r="D4" s="134"/>
      <c r="E4" s="134"/>
      <c r="F4" s="134"/>
      <c r="G4" s="134"/>
      <c r="H4" s="134"/>
    </row>
    <row r="5" spans="1:8" ht="15" x14ac:dyDescent="0.25">
      <c r="A5" s="133"/>
      <c r="B5" s="135" t="s">
        <v>78</v>
      </c>
      <c r="C5" s="138" t="s">
        <v>76</v>
      </c>
      <c r="D5" s="134"/>
      <c r="E5" s="134"/>
      <c r="F5" s="134"/>
      <c r="G5" s="134"/>
      <c r="H5" s="134"/>
    </row>
    <row r="6" spans="1:8" ht="15" x14ac:dyDescent="0.25">
      <c r="A6" s="133"/>
      <c r="B6" s="135" t="s">
        <v>79</v>
      </c>
      <c r="C6" s="138" t="s">
        <v>76</v>
      </c>
      <c r="D6" s="134"/>
      <c r="E6" s="134"/>
      <c r="F6" s="134"/>
      <c r="G6" s="134"/>
      <c r="H6" s="134"/>
    </row>
    <row r="7" spans="1:8" ht="15" x14ac:dyDescent="0.25">
      <c r="A7" s="133"/>
      <c r="B7" s="135" t="s">
        <v>80</v>
      </c>
      <c r="C7" s="139" t="s">
        <v>81</v>
      </c>
      <c r="D7" s="134"/>
      <c r="E7" s="140"/>
      <c r="F7" s="134"/>
      <c r="G7" s="134"/>
      <c r="H7" s="134"/>
    </row>
    <row r="8" spans="1:8" ht="15" x14ac:dyDescent="0.25">
      <c r="A8" s="133"/>
      <c r="B8" s="135" t="s">
        <v>82</v>
      </c>
      <c r="C8" s="138" t="s">
        <v>83</v>
      </c>
      <c r="D8" s="134"/>
      <c r="E8" s="134"/>
      <c r="F8" s="134"/>
      <c r="G8" s="134"/>
      <c r="H8" s="134"/>
    </row>
    <row r="9" spans="1:8" ht="15" x14ac:dyDescent="0.25">
      <c r="A9" s="133"/>
      <c r="B9" s="134"/>
      <c r="C9" s="134"/>
      <c r="D9" s="134"/>
      <c r="E9" s="134"/>
      <c r="F9" s="134"/>
      <c r="G9" s="134"/>
      <c r="H9" s="134"/>
    </row>
    <row r="10" spans="1:8" ht="15" x14ac:dyDescent="0.25">
      <c r="A10" s="133"/>
      <c r="B10" s="134" t="s">
        <v>84</v>
      </c>
      <c r="C10" s="141"/>
      <c r="D10" s="134"/>
      <c r="E10" s="134"/>
      <c r="F10" s="134"/>
      <c r="G10" s="134"/>
      <c r="H10" s="134"/>
    </row>
    <row r="11" spans="1:8" ht="15" x14ac:dyDescent="0.25">
      <c r="A11" s="133"/>
      <c r="B11" s="142" t="s">
        <v>85</v>
      </c>
      <c r="C11" s="140" t="s">
        <v>86</v>
      </c>
      <c r="D11" s="134"/>
      <c r="E11" s="134"/>
      <c r="F11" s="134"/>
      <c r="G11" s="134"/>
      <c r="H11" s="134"/>
    </row>
    <row r="12" spans="1:8" ht="15" x14ac:dyDescent="0.25">
      <c r="A12" s="133"/>
      <c r="B12" s="142" t="s">
        <v>87</v>
      </c>
      <c r="C12" s="140" t="s">
        <v>88</v>
      </c>
      <c r="D12" s="137"/>
      <c r="E12" s="134"/>
      <c r="F12" s="134"/>
      <c r="G12" s="134"/>
      <c r="H12" s="134"/>
    </row>
    <row r="13" spans="1:8" ht="15" x14ac:dyDescent="0.25">
      <c r="A13" s="133"/>
      <c r="B13" s="142" t="s">
        <v>89</v>
      </c>
      <c r="C13" s="140" t="s">
        <v>90</v>
      </c>
      <c r="D13" s="134"/>
      <c r="E13" s="134"/>
      <c r="F13" s="134"/>
      <c r="G13" s="134"/>
      <c r="H13" s="134"/>
    </row>
    <row r="14" spans="1:8" ht="15" x14ac:dyDescent="0.25">
      <c r="A14" s="133"/>
      <c r="B14" s="142" t="s">
        <v>91</v>
      </c>
      <c r="C14" s="140" t="s">
        <v>92</v>
      </c>
      <c r="D14" s="134"/>
      <c r="E14" s="134"/>
      <c r="F14" s="134"/>
      <c r="G14" s="134"/>
      <c r="H14" s="134"/>
    </row>
    <row r="15" spans="1:8" ht="15" x14ac:dyDescent="0.25">
      <c r="A15" s="133"/>
      <c r="B15" s="142" t="s">
        <v>93</v>
      </c>
      <c r="C15" s="140" t="s">
        <v>94</v>
      </c>
      <c r="D15" s="134"/>
      <c r="E15" s="134"/>
      <c r="F15" s="137"/>
      <c r="G15" s="141"/>
      <c r="H15" s="134"/>
    </row>
    <row r="16" spans="1:8" ht="15" x14ac:dyDescent="0.25">
      <c r="A16" s="133"/>
      <c r="B16" s="142" t="s">
        <v>95</v>
      </c>
      <c r="C16" s="140" t="s">
        <v>96</v>
      </c>
      <c r="D16" s="134"/>
      <c r="E16" s="134"/>
      <c r="F16" s="134"/>
      <c r="G16" s="134"/>
      <c r="H16" s="134"/>
    </row>
    <row r="17" spans="1:8" ht="15" x14ac:dyDescent="0.25">
      <c r="A17" s="134"/>
      <c r="B17" s="134"/>
      <c r="C17" s="134"/>
      <c r="D17" s="134"/>
      <c r="E17" s="134"/>
      <c r="F17" s="134"/>
      <c r="G17" s="134"/>
      <c r="H17" s="134"/>
    </row>
    <row r="18" spans="1:8" ht="15" x14ac:dyDescent="0.25">
      <c r="A18" s="134"/>
      <c r="B18" s="143"/>
      <c r="C18" s="143"/>
      <c r="D18" s="143"/>
      <c r="E18" s="143"/>
      <c r="F18" s="143"/>
      <c r="G18" s="134"/>
      <c r="H18" s="134"/>
    </row>
    <row r="19" spans="1:8" ht="15" x14ac:dyDescent="0.25">
      <c r="A19" s="134"/>
      <c r="B19" s="144" t="s">
        <v>97</v>
      </c>
      <c r="C19" s="141" t="s">
        <v>98</v>
      </c>
      <c r="D19" s="134"/>
      <c r="E19" s="134"/>
      <c r="F19" s="134"/>
      <c r="G19" s="145"/>
      <c r="H19" s="134"/>
    </row>
    <row r="20" spans="1:8" ht="15" x14ac:dyDescent="0.25">
      <c r="A20" s="134"/>
      <c r="B20" s="146"/>
      <c r="C20" s="140"/>
      <c r="D20" s="134"/>
      <c r="E20" s="134"/>
      <c r="F20" s="134"/>
      <c r="G20" s="134"/>
      <c r="H20" s="134"/>
    </row>
    <row r="21" spans="1:8" ht="15" x14ac:dyDescent="0.25">
      <c r="A21" s="134"/>
      <c r="B21" s="147" t="s">
        <v>99</v>
      </c>
      <c r="C21" s="148"/>
      <c r="D21" s="148"/>
      <c r="E21" s="143"/>
      <c r="F21" s="143"/>
      <c r="G21" s="134"/>
      <c r="H21" s="134"/>
    </row>
    <row r="22" spans="1:8" ht="15" x14ac:dyDescent="0.25">
      <c r="A22" s="134"/>
      <c r="B22" s="149" t="s">
        <v>100</v>
      </c>
      <c r="C22" s="149"/>
      <c r="D22" s="148"/>
      <c r="E22" s="143"/>
      <c r="F22" s="143"/>
      <c r="G22" s="143"/>
      <c r="H22" s="143"/>
    </row>
    <row r="23" spans="1:8" ht="15" x14ac:dyDescent="0.25">
      <c r="A23" s="134"/>
      <c r="B23" s="150" t="s">
        <v>73</v>
      </c>
      <c r="C23" s="151" t="s">
        <v>101</v>
      </c>
      <c r="D23" s="135"/>
      <c r="E23" s="143"/>
      <c r="F23" s="152"/>
      <c r="G23" s="153"/>
      <c r="H23" s="143"/>
    </row>
    <row r="24" spans="1:8" ht="15" x14ac:dyDescent="0.25">
      <c r="A24" s="134"/>
      <c r="B24" s="154"/>
      <c r="C24" s="151"/>
      <c r="D24" s="135"/>
      <c r="E24" s="143"/>
      <c r="F24" s="143"/>
      <c r="G24" s="143"/>
      <c r="H24" s="143"/>
    </row>
    <row r="25" spans="1:8" ht="15" x14ac:dyDescent="0.25">
      <c r="A25" s="144" t="s">
        <v>102</v>
      </c>
      <c r="B25" s="145"/>
      <c r="C25" s="155"/>
      <c r="D25" s="145"/>
      <c r="E25" s="145"/>
      <c r="F25" s="143"/>
      <c r="G25" s="133"/>
      <c r="H25" s="145"/>
    </row>
    <row r="26" spans="1:8" ht="15" x14ac:dyDescent="0.25">
      <c r="A26" s="134"/>
      <c r="B26" s="134" t="s">
        <v>103</v>
      </c>
      <c r="C26" s="156"/>
      <c r="D26" s="143"/>
      <c r="E26" s="143" t="s">
        <v>104</v>
      </c>
      <c r="F26" s="143"/>
      <c r="G26" s="143"/>
      <c r="H26" s="143"/>
    </row>
    <row r="27" spans="1:8" ht="15" x14ac:dyDescent="0.25">
      <c r="A27" s="134"/>
      <c r="B27" s="157" t="s">
        <v>105</v>
      </c>
      <c r="C27" s="158" t="s">
        <v>106</v>
      </c>
      <c r="D27" s="143"/>
      <c r="E27" s="159" t="s">
        <v>107</v>
      </c>
      <c r="F27" s="159" t="s">
        <v>108</v>
      </c>
      <c r="G27" s="143"/>
      <c r="H27" s="143"/>
    </row>
    <row r="28" spans="1:8" ht="15" x14ac:dyDescent="0.25">
      <c r="A28" s="134"/>
      <c r="B28" s="160" t="s">
        <v>109</v>
      </c>
      <c r="C28" s="161">
        <v>2169.5</v>
      </c>
      <c r="D28" s="143"/>
      <c r="E28" s="162">
        <v>5</v>
      </c>
      <c r="F28" s="163">
        <v>0.88833333333333331</v>
      </c>
      <c r="G28" s="143"/>
      <c r="H28" s="143"/>
    </row>
    <row r="29" spans="1:8" ht="15" x14ac:dyDescent="0.25">
      <c r="A29" s="134"/>
      <c r="B29" s="160" t="s">
        <v>110</v>
      </c>
      <c r="C29" s="161">
        <v>4959</v>
      </c>
      <c r="D29" s="143"/>
      <c r="E29" s="162">
        <v>7.5</v>
      </c>
      <c r="F29" s="163">
        <v>0.90316666666666678</v>
      </c>
      <c r="G29" s="143"/>
      <c r="H29" s="143"/>
    </row>
    <row r="30" spans="1:8" ht="15" x14ac:dyDescent="0.25">
      <c r="A30" s="134"/>
      <c r="B30" s="160" t="s">
        <v>111</v>
      </c>
      <c r="C30" s="161">
        <v>2169.5</v>
      </c>
      <c r="D30" s="143"/>
      <c r="E30" s="162">
        <v>10</v>
      </c>
      <c r="F30" s="163">
        <v>0.90966666666666673</v>
      </c>
      <c r="G30" s="143"/>
      <c r="H30" s="143"/>
    </row>
    <row r="31" spans="1:8" ht="15" x14ac:dyDescent="0.25">
      <c r="A31" s="134"/>
      <c r="B31" s="160" t="s">
        <v>112</v>
      </c>
      <c r="C31" s="161">
        <v>5235.875</v>
      </c>
      <c r="D31" s="143"/>
      <c r="E31" s="162">
        <v>15</v>
      </c>
      <c r="F31" s="163">
        <v>0.91666666666666685</v>
      </c>
      <c r="G31" s="143"/>
      <c r="H31" s="143"/>
    </row>
    <row r="32" spans="1:8" ht="15" x14ac:dyDescent="0.25">
      <c r="A32" s="134"/>
      <c r="B32" s="160" t="s">
        <v>113</v>
      </c>
      <c r="C32" s="161">
        <v>1032</v>
      </c>
      <c r="D32" s="143"/>
      <c r="E32" s="162">
        <v>20</v>
      </c>
      <c r="F32" s="163">
        <v>0.92016666666666669</v>
      </c>
      <c r="G32" s="143"/>
      <c r="H32" s="143"/>
    </row>
    <row r="33" spans="1:8" ht="15" x14ac:dyDescent="0.25">
      <c r="A33" s="143"/>
      <c r="B33" s="134"/>
      <c r="C33" s="134"/>
      <c r="D33" s="134"/>
      <c r="E33" s="162">
        <v>25</v>
      </c>
      <c r="F33" s="163">
        <v>0.92766666666666675</v>
      </c>
      <c r="G33" s="143"/>
      <c r="H33" s="143"/>
    </row>
    <row r="34" spans="1:8" ht="15" x14ac:dyDescent="0.25">
      <c r="A34" s="143"/>
      <c r="B34" s="134" t="s">
        <v>114</v>
      </c>
      <c r="C34" s="134"/>
      <c r="D34" s="134"/>
      <c r="E34" s="162">
        <v>30</v>
      </c>
      <c r="F34" s="163">
        <v>0.92949999999999999</v>
      </c>
      <c r="G34" s="143"/>
      <c r="H34" s="143"/>
    </row>
    <row r="35" spans="1:8" ht="15" x14ac:dyDescent="0.25">
      <c r="A35" s="133"/>
      <c r="B35" s="162" t="s">
        <v>105</v>
      </c>
      <c r="C35" s="169" t="s">
        <v>95</v>
      </c>
      <c r="D35" s="134"/>
      <c r="E35" s="162">
        <v>40</v>
      </c>
      <c r="F35" s="163">
        <v>0.93533333333333335</v>
      </c>
      <c r="G35" s="143"/>
      <c r="H35" s="143"/>
    </row>
    <row r="36" spans="1:8" ht="15" x14ac:dyDescent="0.25">
      <c r="A36" s="143"/>
      <c r="B36" s="164" t="s">
        <v>115</v>
      </c>
      <c r="C36" s="169"/>
      <c r="D36" s="134"/>
      <c r="E36" s="162">
        <v>50</v>
      </c>
      <c r="F36" s="163">
        <v>0.93866666666666665</v>
      </c>
      <c r="G36" s="143"/>
      <c r="H36" s="143"/>
    </row>
    <row r="37" spans="1:8" ht="15" x14ac:dyDescent="0.25">
      <c r="A37" s="143"/>
      <c r="B37" s="165" t="s">
        <v>116</v>
      </c>
      <c r="C37" s="169">
        <v>0.48199999999999998</v>
      </c>
      <c r="D37" s="134"/>
      <c r="E37" s="162">
        <v>60</v>
      </c>
      <c r="F37" s="163">
        <v>0.94366666666666665</v>
      </c>
      <c r="G37" s="143"/>
      <c r="H37" s="143"/>
    </row>
    <row r="38" spans="1:8" ht="15" x14ac:dyDescent="0.25">
      <c r="A38" s="143"/>
      <c r="B38" s="165" t="s">
        <v>117</v>
      </c>
      <c r="C38" s="169">
        <v>0.432</v>
      </c>
      <c r="D38" s="134"/>
      <c r="E38" s="162">
        <v>75</v>
      </c>
      <c r="F38" s="163">
        <v>0.94433333333333325</v>
      </c>
      <c r="G38" s="143"/>
      <c r="H38" s="143"/>
    </row>
    <row r="39" spans="1:8" ht="15" x14ac:dyDescent="0.25">
      <c r="A39" s="143"/>
      <c r="B39" s="164" t="s">
        <v>118</v>
      </c>
      <c r="C39" s="169"/>
      <c r="D39" s="134"/>
      <c r="E39" s="162">
        <v>100</v>
      </c>
      <c r="F39" s="163">
        <v>0.9474999999999999</v>
      </c>
      <c r="G39" s="143"/>
      <c r="H39" s="143"/>
    </row>
    <row r="40" spans="1:8" ht="15" x14ac:dyDescent="0.25">
      <c r="A40" s="143"/>
      <c r="B40" s="165" t="s">
        <v>119</v>
      </c>
      <c r="C40" s="169">
        <v>0.53500000000000003</v>
      </c>
      <c r="D40" s="134"/>
      <c r="E40" s="145"/>
      <c r="F40" s="145"/>
      <c r="G40" s="145"/>
      <c r="H40" s="145"/>
    </row>
    <row r="41" spans="1:8" ht="15" x14ac:dyDescent="0.25">
      <c r="A41" s="143"/>
      <c r="B41" s="165" t="s">
        <v>120</v>
      </c>
      <c r="C41" s="169">
        <v>0.22700000000000001</v>
      </c>
      <c r="D41" s="145"/>
      <c r="E41" s="145"/>
      <c r="F41" s="145"/>
      <c r="G41" s="145"/>
      <c r="H41" s="145"/>
    </row>
    <row r="42" spans="1:8" ht="15" x14ac:dyDescent="0.25">
      <c r="A42" s="143"/>
      <c r="B42" s="165" t="s">
        <v>121</v>
      </c>
      <c r="C42" s="169">
        <v>0.17899999999999999</v>
      </c>
      <c r="D42" s="134"/>
      <c r="E42" s="145"/>
      <c r="F42" s="145"/>
      <c r="G42" s="145"/>
      <c r="H42" s="145"/>
    </row>
    <row r="43" spans="1:8" ht="15" x14ac:dyDescent="0.25">
      <c r="A43" s="143"/>
      <c r="B43" s="165" t="s">
        <v>122</v>
      </c>
      <c r="C43" s="169">
        <v>9.1999999999999998E-2</v>
      </c>
      <c r="D43" s="134"/>
      <c r="E43" s="145"/>
      <c r="F43" s="145"/>
      <c r="G43" s="145"/>
      <c r="H43" s="145"/>
    </row>
    <row r="44" spans="1:8" ht="15" x14ac:dyDescent="0.25">
      <c r="A44" s="143"/>
      <c r="B44" s="165" t="s">
        <v>123</v>
      </c>
      <c r="C44" s="170">
        <f>AVERAGE(C40:C43)</f>
        <v>0.25825000000000004</v>
      </c>
      <c r="D44" s="134"/>
      <c r="E44" s="134"/>
      <c r="F44" s="134"/>
      <c r="G44" s="145"/>
      <c r="H44" s="145"/>
    </row>
    <row r="45" spans="1:8" ht="15" x14ac:dyDescent="0.25">
      <c r="A45" s="143"/>
      <c r="B45" s="164" t="s">
        <v>113</v>
      </c>
      <c r="C45" s="169">
        <v>0.249</v>
      </c>
      <c r="D45" s="134"/>
      <c r="E45" s="134"/>
      <c r="F45" s="134"/>
      <c r="G45" s="145"/>
      <c r="H45" s="145"/>
    </row>
    <row r="46" spans="1:8" ht="15" x14ac:dyDescent="0.25">
      <c r="A46" s="143"/>
      <c r="B46" s="145"/>
      <c r="C46" s="145"/>
      <c r="D46" s="134"/>
      <c r="E46" s="134"/>
      <c r="F46" s="134"/>
      <c r="G46" s="145"/>
      <c r="H46" s="145"/>
    </row>
    <row r="47" spans="1:8" ht="15" x14ac:dyDescent="0.25">
      <c r="A47" s="134"/>
      <c r="B47" s="134" t="s">
        <v>124</v>
      </c>
      <c r="C47" s="134"/>
      <c r="D47" s="134"/>
      <c r="E47" s="166"/>
      <c r="F47" s="134"/>
      <c r="G47" s="134"/>
      <c r="H47" s="134"/>
    </row>
    <row r="48" spans="1:8" ht="15" x14ac:dyDescent="0.25">
      <c r="A48" s="134"/>
      <c r="B48" s="167" t="s">
        <v>85</v>
      </c>
      <c r="C48" s="167" t="s">
        <v>125</v>
      </c>
      <c r="D48" s="167" t="s">
        <v>126</v>
      </c>
      <c r="E48" s="166"/>
      <c r="F48" s="134"/>
      <c r="G48" s="134"/>
      <c r="H48" s="134"/>
    </row>
    <row r="49" spans="1:8" ht="15" x14ac:dyDescent="0.25">
      <c r="A49" s="134"/>
      <c r="B49" s="167">
        <v>5</v>
      </c>
      <c r="C49" s="168">
        <v>1840</v>
      </c>
      <c r="D49" s="168">
        <v>3420</v>
      </c>
      <c r="E49" s="166"/>
      <c r="F49" s="134"/>
      <c r="G49" s="134"/>
      <c r="H49" s="134"/>
    </row>
    <row r="50" spans="1:8" ht="15" x14ac:dyDescent="0.25">
      <c r="A50" s="134"/>
      <c r="B50" s="167">
        <v>7.5</v>
      </c>
      <c r="C50" s="168">
        <v>2620</v>
      </c>
      <c r="D50" s="168">
        <v>4200</v>
      </c>
      <c r="E50" s="166"/>
      <c r="F50" s="134"/>
      <c r="G50" s="134"/>
      <c r="H50" s="134"/>
    </row>
    <row r="51" spans="1:8" ht="15" x14ac:dyDescent="0.25">
      <c r="A51" s="134"/>
      <c r="B51" s="167">
        <v>10</v>
      </c>
      <c r="C51" s="168">
        <v>2640</v>
      </c>
      <c r="D51" s="168">
        <v>4300</v>
      </c>
      <c r="E51" s="166"/>
      <c r="F51" s="134"/>
      <c r="G51" s="134"/>
      <c r="H51" s="134"/>
    </row>
    <row r="52" spans="1:8" ht="15" x14ac:dyDescent="0.25">
      <c r="A52" s="134"/>
      <c r="B52" s="167">
        <v>15</v>
      </c>
      <c r="C52" s="168">
        <v>2740</v>
      </c>
      <c r="D52" s="168">
        <v>4600</v>
      </c>
      <c r="E52" s="166"/>
      <c r="F52" s="134"/>
      <c r="G52" s="134"/>
      <c r="H52" s="134"/>
    </row>
    <row r="53" spans="1:8" ht="15" x14ac:dyDescent="0.25">
      <c r="A53" s="134"/>
      <c r="B53" s="167">
        <v>20</v>
      </c>
      <c r="C53" s="168">
        <v>3520</v>
      </c>
      <c r="D53" s="168">
        <v>5460</v>
      </c>
      <c r="E53" s="166"/>
      <c r="F53" s="134"/>
      <c r="G53" s="134"/>
      <c r="H53" s="134"/>
    </row>
    <row r="54" spans="1:8" ht="15" x14ac:dyDescent="0.25">
      <c r="A54" s="134"/>
      <c r="B54" s="167">
        <v>25</v>
      </c>
      <c r="C54" s="168">
        <v>4540</v>
      </c>
      <c r="D54" s="168">
        <v>6580</v>
      </c>
      <c r="E54" s="166"/>
      <c r="F54" s="134"/>
      <c r="G54" s="134"/>
      <c r="H54" s="145"/>
    </row>
    <row r="55" spans="1:8" ht="15" x14ac:dyDescent="0.25">
      <c r="A55" s="134"/>
      <c r="B55" s="167">
        <v>30</v>
      </c>
      <c r="C55" s="168">
        <v>4840</v>
      </c>
      <c r="D55" s="168">
        <v>7340</v>
      </c>
      <c r="E55" s="166"/>
      <c r="F55" s="134"/>
      <c r="G55" s="134"/>
      <c r="H55" s="134"/>
    </row>
    <row r="56" spans="1:8" ht="15" x14ac:dyDescent="0.25">
      <c r="A56" s="134"/>
      <c r="B56" s="167">
        <v>40</v>
      </c>
      <c r="C56" s="168">
        <v>4960</v>
      </c>
      <c r="D56" s="168">
        <v>7540</v>
      </c>
      <c r="E56" s="166"/>
      <c r="F56" s="134"/>
      <c r="G56" s="134"/>
      <c r="H56" s="134"/>
    </row>
    <row r="57" spans="1:8" ht="15" x14ac:dyDescent="0.25">
      <c r="A57" s="134"/>
      <c r="B57" s="167">
        <v>50</v>
      </c>
      <c r="C57" s="168">
        <v>6780</v>
      </c>
      <c r="D57" s="168">
        <v>9160</v>
      </c>
      <c r="E57" s="166"/>
      <c r="F57" s="134"/>
      <c r="G57" s="134"/>
      <c r="H57" s="134"/>
    </row>
    <row r="58" spans="1:8" ht="15" x14ac:dyDescent="0.25">
      <c r="A58" s="134"/>
      <c r="B58" s="167">
        <v>60</v>
      </c>
      <c r="C58" s="168">
        <v>10260</v>
      </c>
      <c r="D58" s="168">
        <v>13360</v>
      </c>
      <c r="E58" s="166"/>
      <c r="F58" s="134"/>
      <c r="G58" s="134"/>
      <c r="H58" s="134"/>
    </row>
    <row r="59" spans="1:8" ht="15" x14ac:dyDescent="0.25">
      <c r="A59" s="134"/>
      <c r="B59" s="167">
        <v>75</v>
      </c>
      <c r="C59" s="168">
        <v>12380</v>
      </c>
      <c r="D59" s="168">
        <v>15460</v>
      </c>
      <c r="E59" s="166"/>
      <c r="F59" s="134"/>
      <c r="G59" s="134"/>
      <c r="H59" s="134"/>
    </row>
    <row r="60" spans="1:8" ht="15" x14ac:dyDescent="0.25">
      <c r="A60" s="134"/>
      <c r="B60" s="167">
        <v>100</v>
      </c>
      <c r="C60" s="168">
        <v>15340</v>
      </c>
      <c r="D60" s="168">
        <v>18580</v>
      </c>
      <c r="E60" s="166"/>
      <c r="F60" s="134"/>
      <c r="G60" s="134"/>
      <c r="H60" s="134"/>
    </row>
    <row r="61" spans="1:8" ht="15" x14ac:dyDescent="0.25">
      <c r="A61" s="134"/>
      <c r="B61" s="134"/>
      <c r="C61" s="134"/>
      <c r="D61" s="134"/>
      <c r="E61" s="134"/>
      <c r="F61" s="134"/>
      <c r="G61" s="134"/>
      <c r="H61" s="134"/>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Application Cover</vt:lpstr>
      <vt:lpstr>Rules and Information</vt:lpstr>
      <vt:lpstr>Data Input</vt:lpstr>
      <vt:lpstr>VFD Savings Calc</vt:lpstr>
      <vt:lpstr>Payment Request</vt:lpstr>
      <vt:lpstr>TRM</vt:lpstr>
      <vt:lpstr>'Application Cover'!Print_Area</vt:lpstr>
      <vt:lpstr>'Data Input'!Print_Area</vt:lpstr>
      <vt:lpstr>'Payment Request'!Print_Area</vt:lpstr>
      <vt:lpstr>'VFD Savings Calc'!Print_Area</vt:lpstr>
    </vt:vector>
  </TitlesOfParts>
  <Company>Great River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knelson1 - ITKNELSONM2</dc:creator>
  <cp:lastModifiedBy>Bob Miller, Key Accounts Exec.</cp:lastModifiedBy>
  <cp:lastPrinted>2013-11-26T22:55:57Z</cp:lastPrinted>
  <dcterms:created xsi:type="dcterms:W3CDTF">2008-12-29T20:57:42Z</dcterms:created>
  <dcterms:modified xsi:type="dcterms:W3CDTF">2014-12-31T20:45:07Z</dcterms:modified>
</cp:coreProperties>
</file>