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updateLinks="never" codeName="ThisWorkbook" autoCompressPictures="0" defaultThemeVersion="124226"/>
  <mc:AlternateContent xmlns:mc="http://schemas.openxmlformats.org/markup-compatibility/2006">
    <mc:Choice Requires="x15">
      <x15ac:absPath xmlns:x15ac="http://schemas.microsoft.com/office/spreadsheetml/2010/11/ac" url="H:\Key Accounts\CIP Administration\2022 Commercial Rebate Forms\"/>
    </mc:Choice>
  </mc:AlternateContent>
  <xr:revisionPtr revIDLastSave="0" documentId="13_ncr:1_{A33F5724-8FEE-4100-BE9D-A49E8FCBF067}" xr6:coauthVersionLast="47" xr6:coauthVersionMax="47" xr10:uidLastSave="{00000000-0000-0000-0000-000000000000}"/>
  <workbookProtection workbookAlgorithmName="SHA-512" workbookHashValue="lOL+70CZeUJwtAj7qrE+L8wnCBouA2ZvtIFg8QwmQPOp6zczI7Eb2J194o8rHBTn562YsWtYKCgW1Sa6P/Vc0A==" workbookSaltValue="JWUFrU37GIleU0xvTCotCw==" workbookSpinCount="100000" lockStructure="1"/>
  <bookViews>
    <workbookView xWindow="-120" yWindow="-120" windowWidth="24240" windowHeight="13140" activeTab="2" xr2:uid="{00000000-000D-0000-FFFF-FFFF00000000}"/>
  </bookViews>
  <sheets>
    <sheet name="Applicant Information Page" sheetId="11" r:id="rId1"/>
    <sheet name="Rules &amp; Information Page" sheetId="13" r:id="rId2"/>
    <sheet name=" Retrofit Project Worksheet" sheetId="6" r:id="rId3"/>
    <sheet name="Lighting Retrofit Savings calc" sheetId="8" state="hidden" r:id="rId4"/>
    <sheet name="NC Lighting Savings Calc" sheetId="9" state="hidden" r:id="rId5"/>
    <sheet name="Payment Request" sheetId="10" state="hidden" r:id="rId6"/>
  </sheets>
  <externalReferences>
    <externalReference r:id="rId7"/>
    <externalReference r:id="rId8"/>
  </externalReferences>
  <definedNames>
    <definedName name="ac">#REF!</definedName>
    <definedName name="_xlnm.Print_Area" localSheetId="2">' Retrofit Project Worksheet'!$B$2:$AA$39</definedName>
    <definedName name="_xlnm.Print_Area" localSheetId="0">'Applicant Information Page'!$A$1:$L$34</definedName>
    <definedName name="_xlnm.Print_Area" localSheetId="3">'Lighting Retrofit Savings calc'!$A$1:$L$55</definedName>
    <definedName name="_xlnm.Print_Area" localSheetId="4">'NC Lighting Savings Calc'!$A$1:$L$60</definedName>
    <definedName name="_xlnm.Print_Area" localSheetId="5">'Payment Request'!$A$1:$M$54</definedName>
    <definedName name="_xlnm.Print_Area" localSheetId="1">'Rules &amp; Information Page'!$A$1:$I$38</definedName>
    <definedName name="Yes">' Retrofit Project Worksheet'!$W$28:$W$29</definedName>
    <definedName name="Z_52CD16EA_6A0A_4D86_B11B_631248FD7960_.wvu.Cols" localSheetId="2" hidden="1">' Retrofit Project Worksheet'!$H:$L,' Retrofit Project Worksheet'!$R:$V</definedName>
    <definedName name="Z_52CD16EA_6A0A_4D86_B11B_631248FD7960_.wvu.PrintArea" localSheetId="2" hidden="1">' Retrofit Project Worksheet'!$C$3:$W$42</definedName>
    <definedName name="Z_52CD16EA_6A0A_4D86_B11B_631248FD7960_.wvu.PrintArea" localSheetId="3" hidden="1">'Lighting Retrofit Savings calc'!$A$1:$L$55</definedName>
    <definedName name="Z_52CD16EA_6A0A_4D86_B11B_631248FD7960_.wvu.PrintArea" localSheetId="4" hidden="1">'NC Lighting Savings Calc'!$A$1:$L$60</definedName>
    <definedName name="Z_52CD16EA_6A0A_4D86_B11B_631248FD7960_.wvu.PrintArea" localSheetId="5" hidden="1">'Payment Request'!$A$1:$M$54</definedName>
    <definedName name="Z_52CD16EA_6A0A_4D86_B11B_631248FD7960_.wvu.Rows" localSheetId="3" hidden="1">'Lighting Retrofit Savings calc'!$54:$54</definedName>
  </definedNames>
  <calcPr calcId="191029"/>
  <customWorkbookViews>
    <customWorkbookView name="Eide, Jill GRE-MG - Personal View" guid="{52CD16EA-6A0A-4D86-B11B-631248FD7960}" mergeInterval="0" personalView="1" maximized="1" xWindow="-9" yWindow="-9" windowWidth="1298" windowHeight="994" tabRatio="898" activeSheetId="3"/>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E24" i="11" l="1"/>
  <c r="Q13" i="6"/>
  <c r="J23" i="6" l="1"/>
  <c r="S13" i="6"/>
  <c r="S14" i="6"/>
  <c r="S15" i="6"/>
  <c r="S16" i="6"/>
  <c r="S17" i="6"/>
  <c r="S19" i="6"/>
  <c r="S20" i="6"/>
  <c r="S21" i="6"/>
  <c r="S22" i="6"/>
  <c r="S23" i="6"/>
  <c r="V23" i="6" s="1"/>
  <c r="Y23" i="6" s="1"/>
  <c r="Q14" i="6"/>
  <c r="Q15" i="6"/>
  <c r="Q16" i="6"/>
  <c r="Q17" i="6"/>
  <c r="Q18" i="6"/>
  <c r="Q19" i="6"/>
  <c r="Q20" i="6"/>
  <c r="Q21" i="6"/>
  <c r="Q22" i="6"/>
  <c r="Q23" i="6"/>
  <c r="B13" i="6"/>
  <c r="B14" i="6" s="1"/>
  <c r="B15" i="6" s="1"/>
  <c r="B16" i="6" s="1"/>
  <c r="B17" i="6" s="1"/>
  <c r="B18" i="6" s="1"/>
  <c r="B19" i="6" s="1"/>
  <c r="B20" i="6" l="1"/>
  <c r="B21" i="6" s="1"/>
  <c r="B22" i="6" s="1"/>
  <c r="B23" i="6" s="1"/>
  <c r="V19" i="6" l="1"/>
  <c r="V20" i="6"/>
  <c r="V21" i="6"/>
  <c r="V22" i="6"/>
  <c r="J13" i="6"/>
  <c r="J14" i="6"/>
  <c r="J15" i="6"/>
  <c r="J16" i="6"/>
  <c r="J17" i="6"/>
  <c r="J18" i="6"/>
  <c r="J19" i="6"/>
  <c r="J20" i="6"/>
  <c r="J21" i="6"/>
  <c r="J22" i="6"/>
  <c r="J12" i="6"/>
  <c r="U12" i="6" l="1"/>
  <c r="U13" i="6" l="1"/>
  <c r="U14" i="6"/>
  <c r="U15" i="6"/>
  <c r="U16" i="6"/>
  <c r="U17" i="6"/>
  <c r="U18" i="6"/>
  <c r="T13" i="6"/>
  <c r="T14" i="6"/>
  <c r="T15" i="6"/>
  <c r="T16" i="6"/>
  <c r="T17" i="6"/>
  <c r="T18" i="6"/>
  <c r="V13" i="6"/>
  <c r="V14" i="6"/>
  <c r="V15" i="6"/>
  <c r="V16" i="6"/>
  <c r="V17" i="6"/>
  <c r="V18" i="6"/>
  <c r="T12" i="6"/>
  <c r="S12" i="6"/>
  <c r="V12" i="6" s="1"/>
  <c r="Q12" i="6"/>
  <c r="Z13" i="6" l="1"/>
  <c r="Z14" i="6"/>
  <c r="Z15" i="6"/>
  <c r="Z16" i="6"/>
  <c r="Z17" i="6"/>
  <c r="Z18" i="6"/>
  <c r="Z19" i="6"/>
  <c r="Z20" i="6"/>
  <c r="Z21" i="6"/>
  <c r="Z22" i="6"/>
  <c r="Z23" i="6"/>
  <c r="Z12" i="6"/>
  <c r="X13" i="6"/>
  <c r="X14" i="6"/>
  <c r="X15" i="6"/>
  <c r="X16" i="6"/>
  <c r="X17" i="6"/>
  <c r="X18" i="6"/>
  <c r="X19" i="6"/>
  <c r="X20" i="6"/>
  <c r="X21" i="6"/>
  <c r="X22" i="6"/>
  <c r="X23" i="6"/>
  <c r="X12" i="6"/>
  <c r="N13" i="6"/>
  <c r="N14" i="6"/>
  <c r="N15" i="6"/>
  <c r="N16" i="6"/>
  <c r="N17" i="6"/>
  <c r="N18" i="6"/>
  <c r="N19" i="6"/>
  <c r="N20" i="6"/>
  <c r="N21" i="6"/>
  <c r="N22" i="6"/>
  <c r="N23" i="6"/>
  <c r="N12" i="6"/>
  <c r="L13" i="6"/>
  <c r="L14" i="6"/>
  <c r="L15" i="6"/>
  <c r="L16" i="6"/>
  <c r="L17" i="6"/>
  <c r="L18" i="6"/>
  <c r="L19" i="6"/>
  <c r="L20" i="6"/>
  <c r="L21" i="6"/>
  <c r="L22" i="6"/>
  <c r="L23" i="6"/>
  <c r="L12" i="6"/>
  <c r="N25" i="6" l="1"/>
  <c r="L25" i="6"/>
  <c r="Z25" i="6"/>
  <c r="X25" i="6"/>
  <c r="G34" i="6" l="1"/>
  <c r="F34" i="6"/>
  <c r="Y25" i="6"/>
  <c r="M25" i="6"/>
  <c r="W25" i="6"/>
  <c r="K25" i="6"/>
  <c r="Y13" i="6"/>
  <c r="Y14" i="6"/>
  <c r="Y15" i="6"/>
  <c r="Y16" i="6"/>
  <c r="Y17" i="6"/>
  <c r="Y18" i="6"/>
  <c r="Y19" i="6"/>
  <c r="Y20" i="6"/>
  <c r="Y21" i="6"/>
  <c r="Y22" i="6"/>
  <c r="Y12" i="6"/>
  <c r="W13" i="6"/>
  <c r="W14" i="6"/>
  <c r="W15" i="6"/>
  <c r="W16" i="6"/>
  <c r="W17" i="6"/>
  <c r="W18" i="6"/>
  <c r="W19" i="6"/>
  <c r="W20" i="6"/>
  <c r="W21" i="6"/>
  <c r="W22" i="6"/>
  <c r="W23" i="6"/>
  <c r="W12" i="6"/>
  <c r="M13" i="6"/>
  <c r="M14" i="6"/>
  <c r="M15" i="6"/>
  <c r="M16" i="6"/>
  <c r="M17" i="6"/>
  <c r="M18" i="6"/>
  <c r="M19" i="6"/>
  <c r="M20" i="6"/>
  <c r="M21" i="6"/>
  <c r="M22" i="6"/>
  <c r="M23" i="6"/>
  <c r="M12" i="6"/>
  <c r="K13" i="6"/>
  <c r="K14" i="6"/>
  <c r="K15" i="6"/>
  <c r="K16" i="6"/>
  <c r="K17" i="6"/>
  <c r="K18" i="6"/>
  <c r="K19" i="6"/>
  <c r="K20" i="6"/>
  <c r="K21" i="6"/>
  <c r="K22" i="6"/>
  <c r="K23" i="6"/>
  <c r="K12" i="6"/>
  <c r="R28" i="6" l="1"/>
  <c r="F28" i="6"/>
  <c r="Q28" i="6"/>
  <c r="E28" i="6"/>
  <c r="R32" i="6" l="1"/>
  <c r="Q35" i="6" s="1"/>
  <c r="A4" i="10"/>
  <c r="R37" i="6" l="1"/>
  <c r="R44" i="6" s="1"/>
  <c r="U35" i="6"/>
  <c r="C30" i="10"/>
  <c r="L52" i="8"/>
  <c r="K52" i="8"/>
  <c r="L51" i="8"/>
  <c r="K51" i="8"/>
  <c r="L50" i="8"/>
  <c r="K50" i="8"/>
  <c r="L49" i="8"/>
  <c r="K49" i="8"/>
  <c r="L48" i="8"/>
  <c r="K48" i="8"/>
  <c r="L47" i="8"/>
  <c r="K47" i="8"/>
  <c r="L46" i="8"/>
  <c r="K46" i="8"/>
  <c r="L45" i="8"/>
  <c r="K45" i="8"/>
  <c r="L44" i="8"/>
  <c r="K44" i="8"/>
  <c r="L43" i="8"/>
  <c r="K43" i="8"/>
  <c r="L42" i="8"/>
  <c r="K42" i="8"/>
  <c r="L41" i="8"/>
  <c r="K41" i="8"/>
  <c r="L40" i="8"/>
  <c r="K40" i="8"/>
  <c r="L39" i="8"/>
  <c r="K39" i="8"/>
  <c r="L38" i="8"/>
  <c r="K38" i="8"/>
  <c r="L37" i="8"/>
  <c r="K37" i="8"/>
  <c r="L36" i="8"/>
  <c r="K36" i="8"/>
  <c r="L35" i="8"/>
  <c r="K35" i="8"/>
  <c r="L34" i="8"/>
  <c r="K34" i="8"/>
  <c r="L33" i="8"/>
  <c r="K33" i="8"/>
  <c r="L32" i="8"/>
  <c r="K32" i="8"/>
  <c r="L31" i="8"/>
  <c r="K31" i="8"/>
  <c r="L30" i="8"/>
  <c r="K30" i="8"/>
  <c r="L29" i="8"/>
  <c r="K29" i="8"/>
  <c r="L28" i="8"/>
  <c r="K28" i="8"/>
  <c r="L27" i="8"/>
  <c r="K27" i="8"/>
  <c r="L26" i="8"/>
  <c r="K26" i="8"/>
  <c r="L25" i="8"/>
  <c r="K25" i="8"/>
  <c r="L24" i="8"/>
  <c r="K24" i="8"/>
  <c r="L23" i="8"/>
  <c r="K23" i="8"/>
  <c r="L22" i="8"/>
  <c r="K22" i="8"/>
  <c r="L21" i="8"/>
  <c r="K21" i="8"/>
  <c r="L20" i="8"/>
  <c r="K20" i="8"/>
  <c r="L19" i="8"/>
  <c r="K19" i="8"/>
  <c r="L18" i="8"/>
  <c r="K18" i="8"/>
  <c r="L17" i="8"/>
  <c r="K17" i="8"/>
  <c r="L16" i="8"/>
  <c r="K16" i="8"/>
  <c r="L15" i="8"/>
  <c r="K15" i="8"/>
  <c r="L14" i="8"/>
  <c r="K14" i="8"/>
  <c r="L13" i="8"/>
  <c r="K13" i="8"/>
  <c r="L12" i="8"/>
  <c r="K12" i="8"/>
  <c r="C7" i="8"/>
  <c r="A4" i="8"/>
  <c r="A3" i="8"/>
  <c r="A2" i="8"/>
  <c r="K1" i="8"/>
  <c r="E58" i="9"/>
  <c r="K51" i="9"/>
  <c r="J51" i="9"/>
  <c r="J50" i="9"/>
  <c r="J49" i="9"/>
  <c r="J48" i="9"/>
  <c r="K46" i="9"/>
  <c r="H46" i="9"/>
  <c r="J46" i="9" s="1"/>
  <c r="K45" i="9"/>
  <c r="H45" i="9"/>
  <c r="J45" i="9" s="1"/>
  <c r="K44" i="9"/>
  <c r="H44" i="9"/>
  <c r="J44" i="9" s="1"/>
  <c r="K43" i="9"/>
  <c r="H43" i="9"/>
  <c r="J43" i="9" s="1"/>
  <c r="K42" i="9"/>
  <c r="H42" i="9"/>
  <c r="J42" i="9" s="1"/>
  <c r="K41" i="9"/>
  <c r="H41" i="9"/>
  <c r="J41" i="9" s="1"/>
  <c r="K40" i="9"/>
  <c r="H40" i="9"/>
  <c r="J40" i="9" s="1"/>
  <c r="K39" i="9"/>
  <c r="H39" i="9"/>
  <c r="J39" i="9" s="1"/>
  <c r="K38" i="9"/>
  <c r="H38" i="9"/>
  <c r="J38" i="9" s="1"/>
  <c r="K37" i="9"/>
  <c r="H37" i="9"/>
  <c r="J37" i="9" s="1"/>
  <c r="K36" i="9"/>
  <c r="H36" i="9"/>
  <c r="J36" i="9" s="1"/>
  <c r="K35" i="9"/>
  <c r="H35" i="9"/>
  <c r="J35" i="9" s="1"/>
  <c r="K34" i="9"/>
  <c r="H34" i="9"/>
  <c r="J34" i="9" s="1"/>
  <c r="K33" i="9"/>
  <c r="H33" i="9"/>
  <c r="J33" i="9" s="1"/>
  <c r="K32" i="9"/>
  <c r="H32" i="9"/>
  <c r="J32" i="9" s="1"/>
  <c r="K31" i="9"/>
  <c r="H31" i="9"/>
  <c r="J31" i="9" s="1"/>
  <c r="K30" i="9"/>
  <c r="H30" i="9"/>
  <c r="J30" i="9" s="1"/>
  <c r="K29" i="9"/>
  <c r="H29" i="9"/>
  <c r="J29" i="9" s="1"/>
  <c r="K28" i="9"/>
  <c r="H28" i="9"/>
  <c r="J28" i="9" s="1"/>
  <c r="K27" i="9"/>
  <c r="H27" i="9"/>
  <c r="J27" i="9" s="1"/>
  <c r="K26" i="9"/>
  <c r="H26" i="9"/>
  <c r="J26" i="9" s="1"/>
  <c r="K25" i="9"/>
  <c r="H25" i="9"/>
  <c r="J25" i="9" s="1"/>
  <c r="K24" i="9"/>
  <c r="H24" i="9"/>
  <c r="J24" i="9" s="1"/>
  <c r="K23" i="9"/>
  <c r="H23" i="9"/>
  <c r="J23" i="9" s="1"/>
  <c r="K22" i="9"/>
  <c r="H22" i="9"/>
  <c r="J22" i="9" s="1"/>
  <c r="K21" i="9"/>
  <c r="H21" i="9"/>
  <c r="J21" i="9" s="1"/>
  <c r="K20" i="9"/>
  <c r="H20" i="9"/>
  <c r="J20" i="9" s="1"/>
  <c r="K19" i="9"/>
  <c r="H19" i="9"/>
  <c r="J19" i="9" s="1"/>
  <c r="K18" i="9"/>
  <c r="H18" i="9"/>
  <c r="J18" i="9" s="1"/>
  <c r="K17" i="9"/>
  <c r="H17" i="9"/>
  <c r="J17" i="9" s="1"/>
  <c r="K16" i="9"/>
  <c r="H16" i="9"/>
  <c r="J16" i="9" s="1"/>
  <c r="K15" i="9"/>
  <c r="H15" i="9"/>
  <c r="J15" i="9" s="1"/>
  <c r="K14" i="9"/>
  <c r="H14" i="9"/>
  <c r="J14" i="9" s="1"/>
  <c r="K13" i="9"/>
  <c r="H13" i="9"/>
  <c r="J13" i="9" s="1"/>
  <c r="K12" i="9"/>
  <c r="H12" i="9"/>
  <c r="J12" i="9" s="1"/>
  <c r="K11" i="9"/>
  <c r="H11" i="9"/>
  <c r="J11" i="9" s="1"/>
  <c r="K10" i="9"/>
  <c r="H10" i="9"/>
  <c r="J10" i="9" s="1"/>
  <c r="C7" i="9"/>
  <c r="A4" i="9"/>
  <c r="A3" i="9"/>
  <c r="A2" i="9"/>
  <c r="K1" i="9"/>
  <c r="K50" i="9"/>
  <c r="K49" i="9"/>
  <c r="K48" i="9"/>
  <c r="K53" i="8" l="1"/>
  <c r="L49" i="9"/>
  <c r="L27" i="9"/>
  <c r="L29" i="9"/>
  <c r="L48" i="9"/>
  <c r="L53" i="8"/>
  <c r="L16" i="9"/>
  <c r="L32" i="9"/>
  <c r="L11" i="9"/>
  <c r="L13" i="9"/>
  <c r="L43" i="9"/>
  <c r="L45" i="9"/>
  <c r="L21" i="9"/>
  <c r="L37" i="9"/>
  <c r="L24" i="9"/>
  <c r="L40" i="9"/>
  <c r="L19" i="9"/>
  <c r="L35" i="9"/>
  <c r="L25" i="9"/>
  <c r="L33" i="9"/>
  <c r="L41" i="9"/>
  <c r="L12" i="9"/>
  <c r="L15" i="9"/>
  <c r="L20" i="9"/>
  <c r="L23" i="9"/>
  <c r="L28" i="9"/>
  <c r="L31" i="9"/>
  <c r="L36" i="9"/>
  <c r="L39" i="9"/>
  <c r="L44" i="9"/>
  <c r="L51" i="9"/>
  <c r="L17" i="9"/>
  <c r="L50" i="9"/>
  <c r="L55" i="9"/>
  <c r="L14" i="9"/>
  <c r="L18" i="9"/>
  <c r="L22" i="9"/>
  <c r="L26" i="9"/>
  <c r="L30" i="9"/>
  <c r="L34" i="9"/>
  <c r="L38" i="9"/>
  <c r="L42" i="9"/>
  <c r="L46" i="9"/>
  <c r="L55" i="8"/>
  <c r="L10" i="9"/>
  <c r="L54" i="9" l="1"/>
  <c r="L57" i="9" s="1"/>
  <c r="J9" i="10" l="1"/>
  <c r="D12" i="10"/>
  <c r="D11" i="10"/>
  <c r="D10" i="10"/>
  <c r="D9" i="10"/>
  <c r="D8" i="10"/>
  <c r="C21" i="10"/>
  <c r="K10" i="10"/>
  <c r="A3" i="10"/>
  <c r="A2" i="10"/>
  <c r="L1" i="10"/>
  <c r="L12" i="10"/>
  <c r="I19" i="10"/>
  <c r="C19" i="10"/>
  <c r="C18" i="10"/>
  <c r="C17" i="10"/>
  <c r="C16" i="10"/>
  <c r="I12" i="10"/>
  <c r="C32" i="10" l="1"/>
  <c r="C23" i="10"/>
</calcChain>
</file>

<file path=xl/sharedStrings.xml><?xml version="1.0" encoding="utf-8"?>
<sst xmlns="http://schemas.openxmlformats.org/spreadsheetml/2006/main" count="271" uniqueCount="209">
  <si>
    <t>LED Lamp</t>
  </si>
  <si>
    <t>Application #</t>
  </si>
  <si>
    <t>Quantity</t>
  </si>
  <si>
    <t># Fixtures</t>
  </si>
  <si>
    <t>Watts/ Fixture</t>
  </si>
  <si>
    <t>Existing Lighting System</t>
  </si>
  <si>
    <t>New Lighting System</t>
  </si>
  <si>
    <t>Annual Hours</t>
  </si>
  <si>
    <t>Total</t>
  </si>
  <si>
    <t xml:space="preserve"> </t>
  </si>
  <si>
    <t>Send this request and invoices to:</t>
  </si>
  <si>
    <t>Great River Energy</t>
  </si>
  <si>
    <t>For Great River Energy use only</t>
  </si>
  <si>
    <t>Payment Date:</t>
  </si>
  <si>
    <t>Amount:</t>
  </si>
  <si>
    <t>GRE Approval:</t>
  </si>
  <si>
    <t>TOTAL REBATE</t>
  </si>
  <si>
    <t>City</t>
  </si>
  <si>
    <t>State</t>
  </si>
  <si>
    <t>Zip</t>
  </si>
  <si>
    <t>Date</t>
  </si>
  <si>
    <t>Phone</t>
  </si>
  <si>
    <t>Hrs/Yr</t>
  </si>
  <si>
    <t>Send payment request check to:</t>
  </si>
  <si>
    <t>Approval Date:</t>
  </si>
  <si>
    <t>Project Cost</t>
  </si>
  <si>
    <t>kWh Savings</t>
  </si>
  <si>
    <t>kW Savings</t>
  </si>
  <si>
    <t>VENDOR INFORMATION</t>
  </si>
  <si>
    <t>Rebates@GREnergy.com</t>
  </si>
  <si>
    <t>12300 Elm Creek Boulevard</t>
  </si>
  <si>
    <t>Maple Grove, MN 55369-4718</t>
  </si>
  <si>
    <t>Business Member Information</t>
  </si>
  <si>
    <t>City, State, ZIP</t>
  </si>
  <si>
    <t>Business Name</t>
  </si>
  <si>
    <t>Contact Name</t>
  </si>
  <si>
    <t>Account Number</t>
  </si>
  <si>
    <t>Billing Address</t>
  </si>
  <si>
    <t>Vendor Name</t>
  </si>
  <si>
    <t>Mailing Address</t>
  </si>
  <si>
    <t>Email Address</t>
  </si>
  <si>
    <t>with A/C</t>
  </si>
  <si>
    <t>Saved kW</t>
  </si>
  <si>
    <t>Saved kWh</t>
  </si>
  <si>
    <t>Yes</t>
  </si>
  <si>
    <t>No</t>
  </si>
  <si>
    <t>5W or less</t>
  </si>
  <si>
    <t>Replaces Incandescent, Halogen, CFL or Fluorescent Lamps with an Energy Star qualified LED Lamp that uses 3-6 times less energy (e.g. a 10W LED replaces 30W-60W)</t>
  </si>
  <si>
    <t xml:space="preserve"> 6W-10W</t>
  </si>
  <si>
    <t xml:space="preserve"> 11W-20W</t>
  </si>
  <si>
    <t xml:space="preserve"> 21W-30W</t>
  </si>
  <si>
    <t>18W or less</t>
  </si>
  <si>
    <t>Replaces T12 or T8 system</t>
  </si>
  <si>
    <t>19W-40W</t>
  </si>
  <si>
    <t>LED Case Lamp</t>
  </si>
  <si>
    <t>Replaces T12 or T8 system with LED Case Lighting</t>
  </si>
  <si>
    <t>LED Fixture</t>
  </si>
  <si>
    <t>25W or less</t>
  </si>
  <si>
    <t xml:space="preserve"> 26W-50W</t>
  </si>
  <si>
    <t xml:space="preserve"> 51W-75W</t>
  </si>
  <si>
    <t xml:space="preserve">5'-6' </t>
  </si>
  <si>
    <t>Photocell</t>
  </si>
  <si>
    <t>Ceiling Mount Occupancy Sensor</t>
  </si>
  <si>
    <t>Wall Mount Occupancy Sensor</t>
  </si>
  <si>
    <t>Automatic Controls</t>
  </si>
  <si>
    <t>Fixture Mount Occupancy Sensor</t>
  </si>
  <si>
    <t>Controls</t>
  </si>
  <si>
    <t>kW connected</t>
  </si>
  <si>
    <t>Hrs/Yr reduced</t>
  </si>
  <si>
    <t>(COOPERATIVE)</t>
  </si>
  <si>
    <t>Fixture Type</t>
  </si>
  <si>
    <t>Fluorescent T5 Lamps                                                    with Electronic Ballasts</t>
  </si>
  <si>
    <t>≤ 4 ft.</t>
  </si>
  <si>
    <t>3 and 4 lamp</t>
  </si>
  <si>
    <t>1 and 2 lamp</t>
  </si>
  <si>
    <t>2 lamp</t>
  </si>
  <si>
    <t>1 lamp</t>
  </si>
  <si>
    <t>Low-Wattage Fluorescent T8 Lamps</t>
  </si>
  <si>
    <t>33W to 56W</t>
  </si>
  <si>
    <t>19W to 32W</t>
  </si>
  <si>
    <t>≤ 18W</t>
  </si>
  <si>
    <t>≥ 251W</t>
  </si>
  <si>
    <t>151W - 250W</t>
  </si>
  <si>
    <t>≤ 150W</t>
  </si>
  <si>
    <t>Pulse-Start Metal Halide Fixtures</t>
  </si>
  <si>
    <t>≥ 750W</t>
  </si>
  <si>
    <t>320W - 749W</t>
  </si>
  <si>
    <t>176W - 319W</t>
  </si>
  <si>
    <t>≤ 175W</t>
  </si>
  <si>
    <t>Ceramic Metal Halide Fixtures</t>
  </si>
  <si>
    <t>LED 4' tubular lamp</t>
  </si>
  <si>
    <t>≤ 4 ft</t>
  </si>
  <si>
    <t>Fluorescent Super T8 Lamps with Electronic Ballasts</t>
  </si>
  <si>
    <t>5 ft to 8 ft</t>
  </si>
  <si>
    <t>4 ft., ≤ 28W</t>
  </si>
  <si>
    <t>High-bay Fluorescent T8 Lamps with Electronic Ballasts</t>
  </si>
  <si>
    <t>4 ft</t>
  </si>
  <si>
    <t>6 and 8 lamp</t>
  </si>
  <si>
    <t>High-bay Fluorescent T5 HO Lamps with Electronic Ballasts</t>
  </si>
  <si>
    <t>4 ft.</t>
  </si>
  <si>
    <t>4 lamp</t>
  </si>
  <si>
    <t>kW Savings/Unit</t>
  </si>
  <si>
    <t>kWh/Yr</t>
  </si>
  <si>
    <t>Replaces Incandescent, Halogen, CFL or Fluorescent Lamps with an Energy Star qualified LED fixture that uses 3-6 times less energy (eg a 25W LED fixture replaces 75W-150W)</t>
  </si>
  <si>
    <t xml:space="preserve">Replace 3-6x HID = 50w-150w HID </t>
  </si>
  <si>
    <t>40-80</t>
  </si>
  <si>
    <t xml:space="preserve">Replace 3-6x HID = 151w-400w HID </t>
  </si>
  <si>
    <t>80-120</t>
  </si>
  <si>
    <t xml:space="preserve">Replace 3-6x HID = 401w-750w HID </t>
  </si>
  <si>
    <t>121-200</t>
  </si>
  <si>
    <t>201-250</t>
  </si>
  <si>
    <r>
      <t xml:space="preserve">Hardwired or Modular                                      Compact Fluorescent Fixtures </t>
    </r>
    <r>
      <rPr>
        <b/>
        <sz val="8"/>
        <rFont val="Arial"/>
        <family val="2"/>
      </rPr>
      <t>(does not include screw-base CFL's)</t>
    </r>
  </si>
  <si>
    <t xml:space="preserve"> High Pressure Sodium Fixtures</t>
  </si>
  <si>
    <t>20-25W</t>
  </si>
  <si>
    <t>Estimated Annual Energy (kWh) Savings</t>
  </si>
  <si>
    <t>Estimated Annual Energy (kW) Savings</t>
  </si>
  <si>
    <t>Estimated Annual Energy (kWh) Savings with AC</t>
  </si>
  <si>
    <t>Completion of the retrofit lighting worksheet is required before rebate will be issued.</t>
  </si>
  <si>
    <t>Rebate Recipient</t>
  </si>
  <si>
    <t>Hrs/Year</t>
  </si>
  <si>
    <t>kW</t>
  </si>
  <si>
    <t>kWh</t>
  </si>
  <si>
    <t>Yes kW</t>
  </si>
  <si>
    <t>MN</t>
  </si>
  <si>
    <t>Third-Party Rebate Payment Information</t>
  </si>
  <si>
    <t>General Program Information &amp; Requirements</t>
  </si>
  <si>
    <t>Wattage Draw per Fixture</t>
  </si>
  <si>
    <t xml:space="preserve">The undersigned does hereby certify and/or acknowledge that 1) the undersigned is solely responsible for the accuracy of the information contained in this application, 2) that all rules of the program have been followed, and 3) that the installation is complete. The undersigned also acknowledges that nothing contained in the application imposes any liability on the cooperative for the work performed and information presented by the member, member's engineer, contractor, or vendor. The undersigned also authorizes payment of rebate incentive directly to the rebate recipient as specified. 
</t>
  </si>
  <si>
    <t>Date:</t>
  </si>
  <si>
    <t xml:space="preserve"> - Rules &amp; Information Page -</t>
  </si>
  <si>
    <t>Rebate qualifications and recommendations do not imply any representation or warranty of such equipment, design or installation by Wright-Hennepin Cooperative Electric Association (WH). The cooperative shall not be responsible or liable for any personal injury or property damage caused by the installed equipment. The cooperative does not guarantee that a specific level of energy or cost savings will result from the implementation of energy conservation measures or the use of products as incentivized under this program. In no event shall the cooperative be liable for any incidental or consequential damages.</t>
  </si>
  <si>
    <t>General Program Rules &amp; Information</t>
  </si>
  <si>
    <t>Lighting-Specific Rules &amp; Information</t>
  </si>
  <si>
    <t>EXISTING LIGHTING SYSTEM</t>
  </si>
  <si>
    <t xml:space="preserve">REPLACEMENT  LIGHTING SYSTEM </t>
  </si>
  <si>
    <t>Total Number      of Fixtures</t>
  </si>
  <si>
    <r>
      <rPr>
        <b/>
        <sz val="11"/>
        <rFont val="Arial"/>
        <family val="2"/>
      </rPr>
      <t>Air-Conditioned Space?</t>
    </r>
    <r>
      <rPr>
        <sz val="8"/>
        <rFont val="Arial"/>
        <family val="2"/>
      </rPr>
      <t xml:space="preserve">                    (select per drop-down menu)</t>
    </r>
  </si>
  <si>
    <r>
      <t xml:space="preserve"> </t>
    </r>
    <r>
      <rPr>
        <b/>
        <sz val="11"/>
        <rFont val="Arial"/>
        <family val="2"/>
      </rPr>
      <t>Annual Operating Hours</t>
    </r>
    <r>
      <rPr>
        <b/>
        <sz val="10"/>
        <rFont val="Arial"/>
        <family val="2"/>
      </rPr>
      <t xml:space="preserve">               </t>
    </r>
    <r>
      <rPr>
        <sz val="9"/>
        <rFont val="Arial"/>
        <family val="2"/>
      </rPr>
      <t xml:space="preserve"> (estimated)</t>
    </r>
  </si>
  <si>
    <r>
      <t xml:space="preserve"> </t>
    </r>
    <r>
      <rPr>
        <b/>
        <sz val="11"/>
        <rFont val="Arial"/>
        <family val="2"/>
      </rPr>
      <t>Annual Operating Hours</t>
    </r>
    <r>
      <rPr>
        <b/>
        <sz val="10"/>
        <rFont val="Arial"/>
        <family val="2"/>
      </rPr>
      <t xml:space="preserve">             </t>
    </r>
    <r>
      <rPr>
        <sz val="9"/>
        <rFont val="Arial"/>
        <family val="2"/>
      </rPr>
      <t>(estimated)</t>
    </r>
  </si>
  <si>
    <t xml:space="preserve">  </t>
  </si>
  <si>
    <t>Lighting Item #</t>
  </si>
  <si>
    <r>
      <rPr>
        <b/>
        <u/>
        <sz val="11"/>
        <rFont val="Arial"/>
        <family val="2"/>
      </rPr>
      <t>Present</t>
    </r>
    <r>
      <rPr>
        <b/>
        <sz val="11"/>
        <rFont val="Arial"/>
        <family val="2"/>
      </rPr>
      <t xml:space="preserve"> Lighting Type</t>
    </r>
    <r>
      <rPr>
        <sz val="10"/>
        <rFont val="Arial"/>
        <family val="2"/>
      </rPr>
      <t xml:space="preserve">            </t>
    </r>
    <r>
      <rPr>
        <sz val="9"/>
        <rFont val="Arial"/>
        <family val="2"/>
      </rPr>
      <t>(fluorescent, HID, etc.)</t>
    </r>
  </si>
  <si>
    <t>Energy Usage</t>
  </si>
  <si>
    <t>Annual</t>
  </si>
  <si>
    <t>Demand</t>
  </si>
  <si>
    <t>(estimated)</t>
  </si>
  <si>
    <t>(kWh)</t>
  </si>
  <si>
    <r>
      <t xml:space="preserve">Estimated Project Cost </t>
    </r>
    <r>
      <rPr>
        <i/>
        <sz val="12"/>
        <color rgb="FF800000"/>
        <rFont val="Arial"/>
        <family val="2"/>
      </rPr>
      <t xml:space="preserve">(enter amount) </t>
    </r>
  </si>
  <si>
    <t>Aggregated</t>
  </si>
  <si>
    <t xml:space="preserve"> - Worksheet Page -</t>
  </si>
  <si>
    <t xml:space="preserve"> - Applicant Information Page -</t>
  </si>
  <si>
    <t xml:space="preserve">       (refer to appropriate worksheet tab)</t>
  </si>
  <si>
    <t xml:space="preserve"> Mailing Address</t>
  </si>
  <si>
    <t xml:space="preserve"> City, State, Zip</t>
  </si>
  <si>
    <t xml:space="preserve"> Installation Address</t>
  </si>
  <si>
    <t xml:space="preserve"> Phone Number</t>
  </si>
  <si>
    <t xml:space="preserve">  *  All applicable rebate forms or worksheets must be completed &amp; submitted by applicant.</t>
  </si>
  <si>
    <t xml:space="preserve">  *  Funding for lighting efficiency projects is subject to status of rebate program budget at time of application.</t>
  </si>
  <si>
    <t xml:space="preserve">  *  Qualification &amp; funding criteria for this rebate incentive program is defined per "Rules &amp; Information" page.</t>
  </si>
  <si>
    <t>Rebate calc…</t>
  </si>
  <si>
    <t xml:space="preserve">     * Any estimated reductions in lighting wattage draw and/or annual operating hours per the installation of automatic lighting controls for replacement </t>
  </si>
  <si>
    <t xml:space="preserve">   Total Estimated Rebate Incentive*-------------------------&gt;</t>
  </si>
  <si>
    <t xml:space="preserve">    Total Estimated Annual Energy Savings ------------------------------- &gt;</t>
  </si>
  <si>
    <t>any questions regarding program rules or criteria.  Project pre-approval by the cooperative is highly recommended.</t>
  </si>
  <si>
    <r>
      <rPr>
        <b/>
        <sz val="9"/>
        <rFont val="Arial"/>
        <family val="2"/>
      </rPr>
      <t xml:space="preserve">1. </t>
    </r>
    <r>
      <rPr>
        <sz val="9"/>
        <rFont val="Arial"/>
        <family val="2"/>
      </rPr>
      <t xml:space="preserve"> The commercial member is responsible for checking with WH to quantify program funding availability, and to resolve </t>
    </r>
  </si>
  <si>
    <r>
      <rPr>
        <b/>
        <sz val="9"/>
        <color rgb="FF000000"/>
        <rFont val="Arial"/>
        <family val="2"/>
      </rPr>
      <t>8.</t>
    </r>
    <r>
      <rPr>
        <sz val="9"/>
        <color rgb="FF000000"/>
        <rFont val="Arial"/>
        <family val="2"/>
      </rPr>
      <t xml:space="preserve">  Rebates must be applied for within 12 months of project's final invoice date.</t>
    </r>
  </si>
  <si>
    <r>
      <rPr>
        <b/>
        <sz val="9"/>
        <color rgb="FF000000"/>
        <rFont val="Arial"/>
        <family val="2"/>
      </rPr>
      <t>9.</t>
    </r>
    <r>
      <rPr>
        <sz val="9"/>
        <color rgb="FF000000"/>
        <rFont val="Arial"/>
        <family val="2"/>
      </rPr>
      <t xml:space="preserve">  The cooperative reserves the right to conduct inspections of lighting installations before incentives are issued.</t>
    </r>
  </si>
  <si>
    <t xml:space="preserve">equipment specifications. To ensure that the equipment installed meets the cooperative's requirements, project invoices </t>
  </si>
  <si>
    <t xml:space="preserve">must itemize labor charges, quantity, and cost of the equipment installed.  Information regarding the manufacturer and </t>
  </si>
  <si>
    <t>model numbers for all installed equipment also need to be provided.</t>
  </si>
  <si>
    <r>
      <rPr>
        <b/>
        <sz val="9"/>
        <color rgb="FF000000"/>
        <rFont val="Arial"/>
        <family val="2"/>
      </rPr>
      <t>4.</t>
    </r>
    <r>
      <rPr>
        <sz val="9"/>
        <color rgb="FF000000"/>
        <rFont val="Arial"/>
        <family val="2"/>
      </rPr>
      <t xml:space="preserve">  Rebate incentives are limited to a 30% maximum amount, as relative to total project cost (i.e. materials &amp; installation).</t>
    </r>
  </si>
  <si>
    <r>
      <rPr>
        <b/>
        <sz val="9"/>
        <color rgb="FF000000"/>
        <rFont val="Arial"/>
        <family val="2"/>
      </rPr>
      <t xml:space="preserve">5. </t>
    </r>
    <r>
      <rPr>
        <sz val="9"/>
        <color rgb="FF000000"/>
        <rFont val="Arial"/>
        <family val="2"/>
      </rPr>
      <t xml:space="preserve"> Projects estimated to result in a simple payback of 1 year or less (before incentive) do not qualify for program funding.</t>
    </r>
  </si>
  <si>
    <r>
      <rPr>
        <b/>
        <sz val="9"/>
        <color rgb="FF000000"/>
        <rFont val="Arial"/>
        <family val="2"/>
      </rPr>
      <t xml:space="preserve">6.  </t>
    </r>
    <r>
      <rPr>
        <sz val="9"/>
        <color rgb="FF000000"/>
        <rFont val="Arial"/>
        <family val="2"/>
      </rPr>
      <t xml:space="preserve">In all cases, the cooperative reserves the right to determine the maximum rebate incentive payable. </t>
    </r>
  </si>
  <si>
    <r>
      <rPr>
        <b/>
        <sz val="9"/>
        <color rgb="FF000000"/>
        <rFont val="Arial"/>
        <family val="2"/>
      </rPr>
      <t xml:space="preserve">7. </t>
    </r>
    <r>
      <rPr>
        <sz val="9"/>
        <color rgb="FF000000"/>
        <rFont val="Arial"/>
        <family val="2"/>
      </rPr>
      <t xml:space="preserve"> Members and vendors must submit itemized equipment and installation invoices, rebate application, and manufacturer </t>
    </r>
  </si>
  <si>
    <t>or UL Type C external driver.</t>
  </si>
  <si>
    <r>
      <rPr>
        <b/>
        <sz val="9"/>
        <rFont val="Arial"/>
        <family val="2"/>
      </rPr>
      <t>5.</t>
    </r>
    <r>
      <rPr>
        <sz val="9"/>
        <rFont val="Arial"/>
        <family val="2"/>
      </rPr>
      <t xml:space="preserve">  Automatic controls must be permanently installed.</t>
    </r>
  </si>
  <si>
    <r>
      <rPr>
        <b/>
        <sz val="9"/>
        <rFont val="Arial"/>
        <family val="2"/>
      </rPr>
      <t xml:space="preserve">7. </t>
    </r>
    <r>
      <rPr>
        <sz val="9"/>
        <rFont val="Arial"/>
        <family val="2"/>
      </rPr>
      <t xml:space="preserve"> LED Traffic Signals rebates apply to incandescent to LED only.</t>
    </r>
  </si>
  <si>
    <r>
      <t xml:space="preserve"> </t>
    </r>
    <r>
      <rPr>
        <sz val="10"/>
        <rFont val="Arial"/>
        <family val="2"/>
      </rPr>
      <t xml:space="preserve">* </t>
    </r>
    <r>
      <rPr>
        <sz val="10"/>
        <color rgb="FF003300"/>
        <rFont val="Arial"/>
        <family val="2"/>
      </rPr>
      <t>Note: the calculated value is limited to a 30% maximum amount relative to total project cost; in addition all rebate incentives are limited to an initial maximum funding amount of $15,000 per project</t>
    </r>
    <r>
      <rPr>
        <sz val="9"/>
        <color rgb="FF003300"/>
        <rFont val="Arial"/>
        <family val="2"/>
      </rPr>
      <t xml:space="preserve"> (refer to "Rules &amp; Information" page)</t>
    </r>
  </si>
  <si>
    <r>
      <rPr>
        <b/>
        <sz val="9"/>
        <color rgb="FF000000"/>
        <rFont val="Arial"/>
        <family val="2"/>
      </rPr>
      <t xml:space="preserve">2. </t>
    </r>
    <r>
      <rPr>
        <sz val="9"/>
        <color rgb="FF000000"/>
        <rFont val="Arial"/>
        <family val="2"/>
      </rPr>
      <t xml:space="preserve"> As a member-owned cooperative, it is WH’s objective that incentive funding be made available to commercial members having qualifying energy-efficiency improvement projects.  Rebate incentives are thereby initially limited to a $15,000 maximum amount.  This maximum value is applicable to either individual efficiency projects, or the sum total of multiple projects as submitted by an individual commercial member (on an annual basis).   </t>
    </r>
  </si>
  <si>
    <t>Replacement Lighting Type</t>
  </si>
  <si>
    <t>Representing:</t>
  </si>
  <si>
    <t xml:space="preserve"> Email Address</t>
  </si>
  <si>
    <t>Contact's Phone Number</t>
  </si>
  <si>
    <t>Note:  If other than the WH business member,  payment to a third-party may be disallowed</t>
  </si>
  <si>
    <r>
      <rPr>
        <b/>
        <sz val="9"/>
        <rFont val="Arial"/>
        <family val="2"/>
      </rPr>
      <t>1.</t>
    </r>
    <r>
      <rPr>
        <sz val="9"/>
        <rFont val="Arial"/>
        <family val="2"/>
      </rPr>
      <t xml:space="preserve">  The retrofit lighting program is specific to existing lighting applications, where an efficiency gain will be realized.  Lighting</t>
    </r>
  </si>
  <si>
    <t xml:space="preserve">systems pertaining to new construction applications do not qualify for this incentive program. </t>
  </si>
  <si>
    <r>
      <rPr>
        <b/>
        <sz val="9"/>
        <rFont val="Arial"/>
        <family val="2"/>
      </rPr>
      <t>2.</t>
    </r>
    <r>
      <rPr>
        <sz val="9"/>
        <rFont val="Arial"/>
        <family val="2"/>
      </rPr>
      <t xml:space="preserve">   It is highly recommended that new lighting equipment be Design Lighting Consortium (DLC) or Energy Star listed.</t>
    </r>
  </si>
  <si>
    <r>
      <rPr>
        <b/>
        <sz val="9"/>
        <rFont val="Arial"/>
        <family val="2"/>
      </rPr>
      <t>3.</t>
    </r>
    <r>
      <rPr>
        <sz val="9"/>
        <rFont val="Arial"/>
        <family val="2"/>
      </rPr>
      <t xml:space="preserve">   Energy Star and DLC requirements should be specific to the installation/application of high-efficiency luminaires utilized.</t>
    </r>
  </si>
  <si>
    <r>
      <rPr>
        <b/>
        <sz val="9"/>
        <rFont val="Arial"/>
        <family val="2"/>
      </rPr>
      <t xml:space="preserve">4. </t>
    </r>
    <r>
      <rPr>
        <sz val="9"/>
        <rFont val="Arial"/>
        <family val="2"/>
      </rPr>
      <t xml:space="preserve">  LED luminaires </t>
    </r>
    <r>
      <rPr>
        <sz val="8"/>
        <rFont val="Arial"/>
        <family val="2"/>
      </rPr>
      <t>(as DLC-listed)</t>
    </r>
    <r>
      <rPr>
        <sz val="9"/>
        <rFont val="Arial"/>
        <family val="2"/>
      </rPr>
      <t xml:space="preserve"> can be of the following lamp types: UL Type A "plug and play",  UL Type B internal-driver,</t>
    </r>
  </si>
  <si>
    <r>
      <rPr>
        <b/>
        <sz val="9"/>
        <rFont val="Arial"/>
        <family val="2"/>
      </rPr>
      <t>6.</t>
    </r>
    <r>
      <rPr>
        <sz val="9"/>
        <rFont val="Arial"/>
        <family val="2"/>
      </rPr>
      <t xml:space="preserve">  Incentives for emergency exit-sign lighting applies to incandescent to LED conversions only.</t>
    </r>
  </si>
  <si>
    <r>
      <rPr>
        <b/>
        <sz val="11"/>
        <rFont val="Arial"/>
        <family val="2"/>
      </rPr>
      <t>Total Number         of Fixtures</t>
    </r>
    <r>
      <rPr>
        <b/>
        <sz val="10"/>
        <rFont val="Arial"/>
        <family val="2"/>
      </rPr>
      <t xml:space="preserve">              (</t>
    </r>
    <r>
      <rPr>
        <sz val="9"/>
        <rFont val="Arial"/>
        <family val="2"/>
      </rPr>
      <t>new or retrofitted)</t>
    </r>
  </si>
  <si>
    <t xml:space="preserve">     * Lighting fixtures having a dissimilar wattage draw and/or differing annual operating hours need to be listed as separate item numbers.</t>
  </si>
  <si>
    <t xml:space="preserve">     * Certain default values are automatically entered for replacement lighting system; default values need to be revised if inaccurate for relative application.</t>
  </si>
  <si>
    <t xml:space="preserve">     * Estimated rebate incentives &amp; maximum amount payable is subject to criteria stated per the "Rules &amp; Regulations" section of the Retrofit Lighting Program.</t>
  </si>
  <si>
    <t xml:space="preserve">       lighting system, should be factored in &amp; entered accordingly (per fixtures being controlled).</t>
  </si>
  <si>
    <t xml:space="preserve">The preferred practice of Wright Hennepin Cooperative Electric Association (WH), is that efficiency incentives be issued/paid directly to the WH commercial business member.  If however the commercial business member desires that the efficiency incentive be issued/paid to a third-party entity, then the following information must be provided.  In addition, it is mandatory that the relevant signatory be fully authorized to represent/act-on-behalf of the WH commercial business member. </t>
  </si>
  <si>
    <r>
      <t xml:space="preserve"> Business Member Name </t>
    </r>
    <r>
      <rPr>
        <sz val="9"/>
        <rFont val="Arial"/>
        <family val="2"/>
      </rPr>
      <t>(company)</t>
    </r>
  </si>
  <si>
    <r>
      <t xml:space="preserve"> Business Member Contact</t>
    </r>
    <r>
      <rPr>
        <sz val="9"/>
        <rFont val="Arial"/>
        <family val="2"/>
      </rPr>
      <t xml:space="preserve"> (person)</t>
    </r>
  </si>
  <si>
    <r>
      <t xml:space="preserve"> Alternative Recipient </t>
    </r>
    <r>
      <rPr>
        <sz val="9"/>
        <rFont val="Arial"/>
        <family val="2"/>
      </rPr>
      <t>(name of company)</t>
    </r>
  </si>
  <si>
    <r>
      <t xml:space="preserve"> Contact Person</t>
    </r>
    <r>
      <rPr>
        <sz val="10"/>
        <rFont val="Arial"/>
        <family val="2"/>
      </rPr>
      <t xml:space="preserve"> </t>
    </r>
    <r>
      <rPr>
        <sz val="9"/>
        <rFont val="Arial"/>
        <family val="2"/>
      </rPr>
      <t>(for alternative recipient)</t>
    </r>
  </si>
  <si>
    <r>
      <t xml:space="preserve"> Authorized By </t>
    </r>
    <r>
      <rPr>
        <sz val="9"/>
        <rFont val="Arial"/>
        <family val="2"/>
      </rPr>
      <t>(please print)</t>
    </r>
  </si>
  <si>
    <t>`</t>
  </si>
  <si>
    <t xml:space="preserve">            Warranty Information</t>
  </si>
  <si>
    <t xml:space="preserve"> Business Member Signature:</t>
  </si>
  <si>
    <t>2022 Commercial Retrofit Lighting Rebate Program</t>
  </si>
  <si>
    <t>2022 Commercial Lighting Retrofit Rebate Program</t>
  </si>
  <si>
    <t xml:space="preserve">2022 Commercial Retrofit Lighting Rebate Program      
</t>
  </si>
  <si>
    <t xml:space="preserve">  *  For consideration rebate applications should be submitted no later than November 1, 2022.</t>
  </si>
  <si>
    <r>
      <rPr>
        <b/>
        <sz val="9"/>
        <color rgb="FF000000"/>
        <rFont val="Arial"/>
        <family val="2"/>
      </rPr>
      <t xml:space="preserve">3. </t>
    </r>
    <r>
      <rPr>
        <sz val="9"/>
        <color rgb="FF000000"/>
        <rFont val="Arial"/>
        <family val="2"/>
      </rPr>
      <t xml:space="preserve"> Upon completion of third-quarter 2022, the budgetary and energy conservation objectives of the commercial incentive program will be reviewed by the cooperative.  If deemed appropriate, an additional-secondary incentive payment will be issued by WH for certain efficiency-improvement projects as may qualify for same.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</si>
</sst>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8" formatCode="&quot;$&quot;#,##0.00_);[Red]\(&quot;$&quot;#,##0.00\)"/>
    <numFmt numFmtId="41" formatCode="_(* #,##0_);_(* \(#,##0\);_(* &quot;-&quot;_);_(@_)"/>
    <numFmt numFmtId="44" formatCode="_(&quot;$&quot;* #,##0.00_);_(&quot;$&quot;* \(#,##0.00\);_(&quot;$&quot;* &quot;-&quot;??_);_(@_)"/>
    <numFmt numFmtId="43" formatCode="_(* #,##0.00_);_(* \(#,##0.00\);_(* &quot;-&quot;??_);_(@_)"/>
    <numFmt numFmtId="164" formatCode="00000"/>
    <numFmt numFmtId="165" formatCode="_(* #,##0_);_(* \(#,##0\);_(* &quot;-&quot;??_);_(@_)"/>
    <numFmt numFmtId="166" formatCode="[&lt;=9999999]###\-####;\(###\)\ ###\-####"/>
    <numFmt numFmtId="167" formatCode="[$-409]dd\-mmm\-yy;@"/>
    <numFmt numFmtId="168" formatCode="&quot;$&quot;#,##0.00"/>
    <numFmt numFmtId="169" formatCode="0.000"/>
    <numFmt numFmtId="170" formatCode="&quot;$&quot;#,##0"/>
    <numFmt numFmtId="171" formatCode="#,##0.000"/>
    <numFmt numFmtId="172" formatCode="0.000;[Red]0.000"/>
    <numFmt numFmtId="173" formatCode="&quot;$&quot;#,##0.0"/>
    <numFmt numFmtId="174" formatCode="#,##0.0"/>
    <numFmt numFmtId="175" formatCode="&quot;$&quot;#,##0.000"/>
  </numFmts>
  <fonts count="76"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b/>
      <sz val="12"/>
      <name val="Arial"/>
      <family val="2"/>
    </font>
    <font>
      <sz val="12"/>
      <name val="Arial"/>
      <family val="2"/>
    </font>
    <font>
      <b/>
      <sz val="11"/>
      <name val="Arial"/>
      <family val="2"/>
    </font>
    <font>
      <sz val="8"/>
      <name val="Arial"/>
      <family val="2"/>
    </font>
    <font>
      <sz val="8"/>
      <name val="Arial"/>
      <family val="2"/>
    </font>
    <font>
      <sz val="7"/>
      <name val="Arial"/>
      <family val="2"/>
    </font>
    <font>
      <b/>
      <i/>
      <sz val="9"/>
      <name val="Arial"/>
      <family val="2"/>
    </font>
    <font>
      <b/>
      <sz val="14"/>
      <color theme="4"/>
      <name val="Arial Rounded MT Bold"/>
      <family val="2"/>
    </font>
    <font>
      <i/>
      <sz val="11"/>
      <name val="Arial"/>
      <family val="2"/>
    </font>
    <font>
      <sz val="11"/>
      <name val="Arial"/>
      <family val="2"/>
    </font>
    <font>
      <b/>
      <sz val="11"/>
      <name val="Arial Rounded MT Bold"/>
      <family val="2"/>
    </font>
    <font>
      <b/>
      <i/>
      <sz val="11"/>
      <name val="Arial"/>
      <family val="2"/>
    </font>
    <font>
      <sz val="9"/>
      <name val="Arial"/>
      <family val="2"/>
    </font>
    <font>
      <sz val="10"/>
      <color rgb="FFFF0000"/>
      <name val="Arial"/>
      <family val="2"/>
    </font>
    <font>
      <sz val="10"/>
      <color indexed="10"/>
      <name val="Arial"/>
      <family val="2"/>
    </font>
    <font>
      <b/>
      <sz val="10"/>
      <color theme="0"/>
      <name val="Arial"/>
      <family val="2"/>
    </font>
    <font>
      <b/>
      <sz val="10"/>
      <color indexed="10"/>
      <name val="Arial"/>
      <family val="2"/>
    </font>
    <font>
      <sz val="7"/>
      <color indexed="10"/>
      <name val="Arial"/>
      <family val="2"/>
    </font>
    <font>
      <i/>
      <sz val="10"/>
      <name val="Arial"/>
      <family val="2"/>
    </font>
    <font>
      <b/>
      <sz val="8"/>
      <name val="Arial"/>
      <family val="2"/>
    </font>
    <font>
      <sz val="16"/>
      <color rgb="FFC00000"/>
      <name val="Arial"/>
      <family val="2"/>
    </font>
    <font>
      <sz val="10"/>
      <color rgb="FFC00000"/>
      <name val="Arial"/>
      <family val="2"/>
    </font>
    <font>
      <sz val="10"/>
      <color rgb="FF000000"/>
      <name val="Arial"/>
      <family val="2"/>
    </font>
    <font>
      <sz val="11"/>
      <color theme="1"/>
      <name val="Arial"/>
      <family val="2"/>
    </font>
    <font>
      <b/>
      <sz val="12"/>
      <color theme="0"/>
      <name val="Arial"/>
      <family val="2"/>
    </font>
    <font>
      <sz val="12"/>
      <color theme="1"/>
      <name val="Arial"/>
      <family val="2"/>
    </font>
    <font>
      <sz val="11"/>
      <color theme="0"/>
      <name val="Arial"/>
      <family val="2"/>
    </font>
    <font>
      <sz val="9"/>
      <color rgb="FF000000"/>
      <name val="Arial"/>
      <family val="2"/>
    </font>
    <font>
      <sz val="9"/>
      <color theme="1"/>
      <name val="Arial"/>
      <family val="2"/>
    </font>
    <font>
      <sz val="10"/>
      <color theme="1"/>
      <name val="Arial"/>
      <family val="2"/>
    </font>
    <font>
      <b/>
      <sz val="20"/>
      <color rgb="FFC00000"/>
      <name val="Arial"/>
      <family val="2"/>
    </font>
    <font>
      <b/>
      <sz val="16"/>
      <name val="Arial"/>
      <family val="2"/>
    </font>
    <font>
      <i/>
      <sz val="11"/>
      <color theme="1"/>
      <name val="Arial"/>
      <family val="2"/>
    </font>
    <font>
      <sz val="11"/>
      <color rgb="FFFF0000"/>
      <name val="Arial"/>
      <family val="2"/>
    </font>
    <font>
      <sz val="8"/>
      <color theme="1"/>
      <name val="Arial"/>
      <family val="2"/>
    </font>
    <font>
      <b/>
      <sz val="14"/>
      <name val="Arial"/>
      <family val="2"/>
    </font>
    <font>
      <sz val="10"/>
      <color rgb="FF99FF66"/>
      <name val="Arial"/>
      <family val="2"/>
    </font>
    <font>
      <sz val="10"/>
      <color rgb="FFCCFF99"/>
      <name val="Arial"/>
      <family val="2"/>
    </font>
    <font>
      <i/>
      <sz val="10"/>
      <color theme="1"/>
      <name val="Arial"/>
      <family val="2"/>
    </font>
    <font>
      <b/>
      <sz val="18"/>
      <name val="Arial"/>
      <family val="2"/>
    </font>
    <font>
      <sz val="13"/>
      <name val="Arial"/>
      <family val="2"/>
    </font>
    <font>
      <sz val="13"/>
      <color rgb="FFC00000"/>
      <name val="Arial"/>
      <family val="2"/>
    </font>
    <font>
      <b/>
      <i/>
      <sz val="12"/>
      <color rgb="FFC00000"/>
      <name val="Arial"/>
      <family val="2"/>
    </font>
    <font>
      <b/>
      <u/>
      <sz val="11"/>
      <name val="Arial"/>
      <family val="2"/>
    </font>
    <font>
      <sz val="16"/>
      <name val="Arial"/>
      <family val="2"/>
    </font>
    <font>
      <sz val="10"/>
      <color rgb="FF99FF99"/>
      <name val="Arial"/>
      <family val="2"/>
    </font>
    <font>
      <b/>
      <sz val="13"/>
      <color rgb="FF800000"/>
      <name val="Arial"/>
      <family val="2"/>
    </font>
    <font>
      <sz val="10"/>
      <color rgb="FF800000"/>
      <name val="Arial"/>
      <family val="2"/>
    </font>
    <font>
      <b/>
      <sz val="12"/>
      <color rgb="FF800000"/>
      <name val="Arial"/>
      <family val="2"/>
    </font>
    <font>
      <b/>
      <sz val="16"/>
      <color rgb="FF003300"/>
      <name val="Arial"/>
      <family val="2"/>
    </font>
    <font>
      <b/>
      <sz val="18"/>
      <color rgb="FF003300"/>
      <name val="Arial"/>
      <family val="2"/>
    </font>
    <font>
      <i/>
      <sz val="12"/>
      <color rgb="FF800000"/>
      <name val="Arial"/>
      <family val="2"/>
    </font>
    <font>
      <b/>
      <sz val="23"/>
      <name val="Arial"/>
      <family val="2"/>
    </font>
    <font>
      <sz val="23"/>
      <name val="Arial"/>
      <family val="2"/>
    </font>
    <font>
      <b/>
      <sz val="15"/>
      <name val="Arial"/>
      <family val="2"/>
    </font>
    <font>
      <sz val="10"/>
      <color rgb="FFD2EF89"/>
      <name val="Arial"/>
      <family val="2"/>
    </font>
    <font>
      <b/>
      <sz val="14"/>
      <color rgb="FF800000"/>
      <name val="Arial"/>
      <family val="2"/>
    </font>
    <font>
      <sz val="14"/>
      <name val="Arial"/>
      <family val="2"/>
    </font>
    <font>
      <sz val="10"/>
      <color rgb="FF003300"/>
      <name val="Arial"/>
      <family val="2"/>
    </font>
    <font>
      <b/>
      <i/>
      <sz val="14"/>
      <color rgb="FF800000"/>
      <name val="Arial"/>
      <family val="2"/>
    </font>
    <font>
      <i/>
      <sz val="14"/>
      <color rgb="FF800000"/>
      <name val="Arial"/>
      <family val="2"/>
    </font>
    <font>
      <b/>
      <sz val="9"/>
      <name val="Arial"/>
      <family val="2"/>
    </font>
    <font>
      <b/>
      <sz val="9"/>
      <color rgb="FF000000"/>
      <name val="Arial"/>
      <family val="2"/>
    </font>
    <font>
      <sz val="9"/>
      <color rgb="FF003300"/>
      <name val="Arial"/>
      <family val="2"/>
    </font>
    <font>
      <b/>
      <sz val="15"/>
      <color theme="1"/>
      <name val="Arial"/>
      <family val="2"/>
    </font>
    <font>
      <sz val="10"/>
      <color theme="0" tint="-0.14999847407452621"/>
      <name val="Arial"/>
      <family val="2"/>
    </font>
    <font>
      <sz val="10"/>
      <color theme="0"/>
      <name val="Arial"/>
      <family val="2"/>
    </font>
    <font>
      <b/>
      <sz val="11"/>
      <color theme="2"/>
      <name val="Arial"/>
      <family val="2"/>
    </font>
    <font>
      <sz val="12"/>
      <color theme="2"/>
      <name val="Arial"/>
      <family val="2"/>
    </font>
    <font>
      <b/>
      <sz val="12"/>
      <color theme="2"/>
      <name val="Arial"/>
      <family val="2"/>
    </font>
  </fonts>
  <fills count="1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theme="0"/>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8" tint="0.59999389629810485"/>
        <bgColor indexed="64"/>
      </patternFill>
    </fill>
    <fill>
      <patternFill patternType="solid">
        <fgColor theme="2"/>
        <bgColor indexed="64"/>
      </patternFill>
    </fill>
    <fill>
      <patternFill patternType="solid">
        <fgColor rgb="FFBAFF75"/>
        <bgColor indexed="64"/>
      </patternFill>
    </fill>
    <fill>
      <patternFill patternType="solid">
        <fgColor rgb="FFFFFFAF"/>
        <bgColor indexed="64"/>
      </patternFill>
    </fill>
    <fill>
      <patternFill patternType="solid">
        <fgColor rgb="FFC7FF8F"/>
        <bgColor indexed="64"/>
      </patternFill>
    </fill>
  </fills>
  <borders count="13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thin">
        <color indexed="64"/>
      </left>
      <right style="double">
        <color indexed="64"/>
      </right>
      <top style="medium">
        <color indexed="64"/>
      </top>
      <bottom/>
      <diagonal/>
    </border>
    <border>
      <left style="medium">
        <color indexed="64"/>
      </left>
      <right/>
      <top style="thin">
        <color indexed="64"/>
      </top>
      <bottom style="thin">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medium">
        <color indexed="64"/>
      </top>
      <bottom/>
      <diagonal/>
    </border>
    <border>
      <left style="double">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double">
        <color indexed="64"/>
      </top>
      <bottom/>
      <diagonal/>
    </border>
    <border>
      <left style="thin">
        <color indexed="64"/>
      </left>
      <right style="medium">
        <color indexed="64"/>
      </right>
      <top/>
      <bottom style="medium">
        <color indexed="64"/>
      </bottom>
      <diagonal/>
    </border>
    <border>
      <left style="medium">
        <color indexed="64"/>
      </left>
      <right/>
      <top style="double">
        <color indexed="64"/>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thin">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double">
        <color indexed="64"/>
      </bottom>
      <diagonal/>
    </border>
    <border>
      <left style="thin">
        <color indexed="64"/>
      </left>
      <right/>
      <top/>
      <bottom style="medium">
        <color auto="1"/>
      </bottom>
      <diagonal/>
    </border>
    <border>
      <left style="thin">
        <color indexed="64"/>
      </left>
      <right style="thin">
        <color indexed="64"/>
      </right>
      <top style="thin">
        <color indexed="64"/>
      </top>
      <bottom/>
      <diagonal/>
    </border>
    <border>
      <left style="double">
        <color indexed="64"/>
      </left>
      <right/>
      <top/>
      <bottom style="thin">
        <color indexed="64"/>
      </bottom>
      <diagonal/>
    </border>
    <border>
      <left style="double">
        <color indexed="64"/>
      </left>
      <right/>
      <top style="thin">
        <color indexed="64"/>
      </top>
      <bottom style="double">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top style="double">
        <color indexed="64"/>
      </top>
      <bottom style="double">
        <color indexed="64"/>
      </bottom>
      <diagonal/>
    </border>
    <border>
      <left style="medium">
        <color indexed="64"/>
      </left>
      <right style="medium">
        <color indexed="64"/>
      </right>
      <top style="double">
        <color indexed="64"/>
      </top>
      <bottom style="double">
        <color indexed="64"/>
      </bottom>
      <diagonal/>
    </border>
    <border>
      <left/>
      <right style="medium">
        <color indexed="64"/>
      </right>
      <top style="double">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medium">
        <color indexed="64"/>
      </left>
      <right style="double">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medium">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top style="thin">
        <color indexed="64"/>
      </top>
      <bottom style="medium">
        <color auto="1"/>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bottom style="thin">
        <color indexed="64"/>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medium">
        <color auto="1"/>
      </right>
      <top/>
      <bottom style="medium">
        <color auto="1"/>
      </bottom>
      <diagonal/>
    </border>
    <border>
      <left/>
      <right style="thin">
        <color indexed="64"/>
      </right>
      <top style="medium">
        <color indexed="64"/>
      </top>
      <bottom/>
      <diagonal/>
    </border>
    <border>
      <left style="hair">
        <color auto="1"/>
      </left>
      <right style="hair">
        <color auto="1"/>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double">
        <color indexed="64"/>
      </right>
      <top/>
      <bottom style="thin">
        <color indexed="64"/>
      </bottom>
      <diagonal/>
    </border>
    <border>
      <left style="dashed">
        <color indexed="64"/>
      </left>
      <right style="double">
        <color indexed="64"/>
      </right>
      <top style="thin">
        <color indexed="64"/>
      </top>
      <bottom style="thin">
        <color indexed="64"/>
      </bottom>
      <diagonal/>
    </border>
    <border>
      <left style="double">
        <color indexed="64"/>
      </left>
      <right/>
      <top style="double">
        <color indexed="64"/>
      </top>
      <bottom style="thin">
        <color indexed="64"/>
      </bottom>
      <diagonal/>
    </border>
    <border>
      <left/>
      <right style="medium">
        <color indexed="64"/>
      </right>
      <top style="double">
        <color indexed="64"/>
      </top>
      <bottom style="thin">
        <color auto="1"/>
      </bottom>
      <diagonal/>
    </border>
    <border>
      <left/>
      <right style="double">
        <color auto="1"/>
      </right>
      <top style="double">
        <color indexed="64"/>
      </top>
      <bottom/>
      <diagonal/>
    </border>
    <border>
      <left/>
      <right style="double">
        <color auto="1"/>
      </right>
      <top/>
      <bottom/>
      <diagonal/>
    </border>
    <border>
      <left style="medium">
        <color auto="1"/>
      </left>
      <right/>
      <top/>
      <bottom style="double">
        <color auto="1"/>
      </bottom>
      <diagonal/>
    </border>
    <border>
      <left/>
      <right style="double">
        <color auto="1"/>
      </right>
      <top/>
      <bottom style="double">
        <color auto="1"/>
      </bottom>
      <diagonal/>
    </border>
    <border>
      <left/>
      <right style="medium">
        <color auto="1"/>
      </right>
      <top style="double">
        <color indexed="64"/>
      </top>
      <bottom/>
      <diagonal/>
    </border>
    <border>
      <left style="double">
        <color auto="1"/>
      </left>
      <right/>
      <top/>
      <bottom style="double">
        <color auto="1"/>
      </bottom>
      <diagonal/>
    </border>
    <border>
      <left/>
      <right style="medium">
        <color auto="1"/>
      </right>
      <top/>
      <bottom style="double">
        <color auto="1"/>
      </bottom>
      <diagonal/>
    </border>
    <border>
      <left style="dashed">
        <color auto="1"/>
      </left>
      <right style="dashed">
        <color auto="1"/>
      </right>
      <top style="dashed">
        <color auto="1"/>
      </top>
      <bottom/>
      <diagonal/>
    </border>
    <border>
      <left style="dashed">
        <color auto="1"/>
      </left>
      <right style="dashed">
        <color auto="1"/>
      </right>
      <top/>
      <bottom/>
      <diagonal/>
    </border>
    <border>
      <left style="dashed">
        <color auto="1"/>
      </left>
      <right style="dashed">
        <color auto="1"/>
      </right>
      <top/>
      <bottom style="dashed">
        <color auto="1"/>
      </bottom>
      <diagonal/>
    </border>
    <border>
      <left style="medium">
        <color auto="1"/>
      </left>
      <right/>
      <top style="dashed">
        <color auto="1"/>
      </top>
      <bottom/>
      <diagonal/>
    </border>
    <border>
      <left/>
      <right/>
      <top style="dashed">
        <color auto="1"/>
      </top>
      <bottom/>
      <diagonal/>
    </border>
    <border>
      <left/>
      <right style="medium">
        <color auto="1"/>
      </right>
      <top style="dashed">
        <color auto="1"/>
      </top>
      <bottom/>
      <diagonal/>
    </border>
    <border>
      <left style="medium">
        <color auto="1"/>
      </left>
      <right/>
      <top/>
      <bottom style="dashed">
        <color auto="1"/>
      </bottom>
      <diagonal/>
    </border>
    <border>
      <left/>
      <right/>
      <top/>
      <bottom style="dashed">
        <color auto="1"/>
      </bottom>
      <diagonal/>
    </border>
    <border>
      <left/>
      <right style="medium">
        <color auto="1"/>
      </right>
      <top/>
      <bottom style="dashed">
        <color auto="1"/>
      </bottom>
      <diagonal/>
    </border>
    <border>
      <left/>
      <right style="hair">
        <color indexed="64"/>
      </right>
      <top/>
      <bottom style="thin">
        <color indexed="64"/>
      </bottom>
      <diagonal/>
    </border>
    <border>
      <left/>
      <right style="hair">
        <color indexed="64"/>
      </right>
      <top style="medium">
        <color indexed="64"/>
      </top>
      <bottom/>
      <diagonal/>
    </border>
    <border>
      <left style="medium">
        <color indexed="64"/>
      </left>
      <right/>
      <top style="hair">
        <color auto="1"/>
      </top>
      <bottom style="hair">
        <color auto="1"/>
      </bottom>
      <diagonal/>
    </border>
    <border>
      <left style="medium">
        <color indexed="64"/>
      </left>
      <right/>
      <top style="thin">
        <color indexed="64"/>
      </top>
      <bottom/>
      <diagonal/>
    </border>
    <border>
      <left style="hair">
        <color indexed="64"/>
      </left>
      <right style="medium">
        <color indexed="64"/>
      </right>
      <top style="thin">
        <color indexed="64"/>
      </top>
      <bottom/>
      <diagonal/>
    </border>
    <border>
      <left style="hair">
        <color indexed="64"/>
      </left>
      <right style="medium">
        <color indexed="64"/>
      </right>
      <top/>
      <bottom style="medium">
        <color indexed="64"/>
      </bottom>
      <diagonal/>
    </border>
    <border>
      <left/>
      <right style="hair">
        <color indexed="64"/>
      </right>
      <top/>
      <bottom style="medium">
        <color indexed="64"/>
      </bottom>
      <diagonal/>
    </border>
  </borders>
  <cellStyleXfs count="5">
    <xf numFmtId="0" fontId="0" fillId="0" borderId="0"/>
    <xf numFmtId="43" fontId="3" fillId="0" borderId="0" applyFont="0" applyFill="0" applyBorder="0" applyAlignment="0" applyProtection="0"/>
    <xf numFmtId="44" fontId="3" fillId="0" borderId="0" applyFont="0" applyFill="0" applyBorder="0" applyAlignment="0" applyProtection="0"/>
    <xf numFmtId="0" fontId="2" fillId="0" borderId="0"/>
    <xf numFmtId="0" fontId="1" fillId="0" borderId="0"/>
  </cellStyleXfs>
  <cellXfs count="829">
    <xf numFmtId="0" fontId="0" fillId="0" borderId="0" xfId="0"/>
    <xf numFmtId="0" fontId="5" fillId="2" borderId="1" xfId="0" applyFont="1" applyFill="1" applyBorder="1" applyAlignment="1" applyProtection="1">
      <alignment horizontal="left"/>
      <protection locked="0"/>
    </xf>
    <xf numFmtId="0" fontId="4" fillId="0" borderId="0" xfId="0" applyFont="1" applyBorder="1" applyAlignment="1">
      <alignment horizontal="center"/>
    </xf>
    <xf numFmtId="0" fontId="8" fillId="2" borderId="0" xfId="0" applyFont="1" applyFill="1" applyProtection="1">
      <protection locked="0"/>
    </xf>
    <xf numFmtId="0" fontId="8" fillId="0" borderId="0" xfId="0" applyFont="1" applyAlignment="1" applyProtection="1">
      <alignment horizontal="right"/>
      <protection locked="0"/>
    </xf>
    <xf numFmtId="0" fontId="0" fillId="2" borderId="0" xfId="0" applyFill="1" applyBorder="1" applyProtection="1">
      <protection locked="0"/>
    </xf>
    <xf numFmtId="0" fontId="4" fillId="2" borderId="0" xfId="0" applyFont="1" applyFill="1" applyBorder="1" applyProtection="1">
      <protection locked="0"/>
    </xf>
    <xf numFmtId="0" fontId="10" fillId="2" borderId="11" xfId="0" applyFont="1" applyFill="1" applyBorder="1" applyAlignment="1" applyProtection="1">
      <alignment horizontal="right"/>
      <protection locked="0"/>
    </xf>
    <xf numFmtId="0" fontId="10" fillId="2" borderId="0" xfId="0" applyFont="1" applyFill="1" applyBorder="1" applyAlignment="1" applyProtection="1">
      <alignment horizontal="right"/>
      <protection locked="0"/>
    </xf>
    <xf numFmtId="0" fontId="10" fillId="2" borderId="0" xfId="0" applyFont="1" applyFill="1" applyBorder="1" applyProtection="1">
      <protection locked="0"/>
    </xf>
    <xf numFmtId="0" fontId="10" fillId="2" borderId="12" xfId="0" applyFont="1" applyFill="1" applyBorder="1" applyProtection="1">
      <protection locked="0"/>
    </xf>
    <xf numFmtId="0" fontId="5" fillId="2" borderId="0" xfId="0" applyFont="1" applyFill="1" applyBorder="1" applyAlignment="1" applyProtection="1">
      <alignment horizontal="left"/>
      <protection locked="0"/>
    </xf>
    <xf numFmtId="0" fontId="5" fillId="2" borderId="12" xfId="0" applyFont="1" applyFill="1" applyBorder="1" applyAlignment="1" applyProtection="1">
      <alignment horizontal="left"/>
      <protection locked="0"/>
    </xf>
    <xf numFmtId="0" fontId="0" fillId="2" borderId="0" xfId="0" applyFill="1" applyProtection="1">
      <protection locked="0"/>
    </xf>
    <xf numFmtId="0" fontId="10" fillId="2" borderId="6" xfId="0" applyFont="1" applyFill="1" applyBorder="1" applyAlignment="1" applyProtection="1">
      <alignment horizontal="right"/>
      <protection locked="0"/>
    </xf>
    <xf numFmtId="0" fontId="10" fillId="2" borderId="1" xfId="0" applyFont="1" applyFill="1" applyBorder="1" applyAlignment="1" applyProtection="1">
      <alignment horizontal="right"/>
      <protection locked="0"/>
    </xf>
    <xf numFmtId="0" fontId="0" fillId="4" borderId="0" xfId="0" applyFill="1"/>
    <xf numFmtId="0" fontId="0" fillId="0" borderId="0" xfId="0" applyProtection="1"/>
    <xf numFmtId="0" fontId="8" fillId="0" borderId="13" xfId="0" applyFont="1" applyFill="1" applyBorder="1" applyAlignment="1" applyProtection="1">
      <alignment horizontal="center" wrapText="1"/>
    </xf>
    <xf numFmtId="0" fontId="8" fillId="2" borderId="0" xfId="0" applyFont="1" applyFill="1" applyBorder="1" applyAlignment="1" applyProtection="1">
      <alignment horizontal="center"/>
    </xf>
    <xf numFmtId="0" fontId="8" fillId="0" borderId="0" xfId="0" applyFont="1" applyAlignment="1" applyProtection="1">
      <alignment horizontal="right"/>
    </xf>
    <xf numFmtId="0" fontId="4" fillId="0" borderId="0" xfId="0" applyFont="1" applyBorder="1" applyAlignment="1" applyProtection="1">
      <alignment horizontal="center"/>
    </xf>
    <xf numFmtId="0" fontId="0" fillId="0" borderId="1" xfId="0" applyBorder="1" applyAlignment="1" applyProtection="1"/>
    <xf numFmtId="0" fontId="4" fillId="2" borderId="0" xfId="0" applyFont="1" applyFill="1" applyAlignment="1" applyProtection="1">
      <alignment horizontal="left"/>
    </xf>
    <xf numFmtId="165" fontId="3" fillId="0" borderId="18" xfId="1" applyNumberFormat="1" applyFont="1" applyFill="1" applyBorder="1" applyProtection="1"/>
    <xf numFmtId="167" fontId="4" fillId="6" borderId="0" xfId="0" applyNumberFormat="1" applyFont="1" applyFill="1" applyAlignment="1" applyProtection="1">
      <alignment horizontal="center"/>
    </xf>
    <xf numFmtId="0" fontId="15" fillId="0" borderId="0" xfId="0" applyFont="1"/>
    <xf numFmtId="0" fontId="0" fillId="8" borderId="0" xfId="0" applyFill="1"/>
    <xf numFmtId="0" fontId="15" fillId="5" borderId="0" xfId="0" applyFont="1" applyFill="1"/>
    <xf numFmtId="0" fontId="15" fillId="8" borderId="0" xfId="0" applyFont="1" applyFill="1"/>
    <xf numFmtId="167" fontId="8" fillId="6" borderId="0" xfId="0" applyNumberFormat="1" applyFont="1" applyFill="1" applyAlignment="1" applyProtection="1">
      <alignment horizontal="center"/>
    </xf>
    <xf numFmtId="0" fontId="8" fillId="2" borderId="0" xfId="0" applyFont="1" applyFill="1" applyAlignment="1">
      <alignment horizontal="left"/>
    </xf>
    <xf numFmtId="0" fontId="15" fillId="2" borderId="0" xfId="0" applyFont="1" applyFill="1" applyBorder="1" applyAlignment="1" applyProtection="1">
      <protection locked="0"/>
    </xf>
    <xf numFmtId="0" fontId="15" fillId="2" borderId="0" xfId="0" applyFont="1" applyFill="1" applyBorder="1" applyAlignment="1" applyProtection="1">
      <alignment horizontal="center"/>
    </xf>
    <xf numFmtId="0" fontId="15" fillId="0" borderId="0" xfId="0" applyFont="1" applyProtection="1"/>
    <xf numFmtId="0" fontId="8" fillId="2" borderId="0" xfId="0" applyFont="1" applyFill="1" applyProtection="1"/>
    <xf numFmtId="0" fontId="15" fillId="0" borderId="13" xfId="0" applyFont="1" applyFill="1" applyBorder="1" applyAlignment="1" applyProtection="1">
      <alignment horizontal="left" wrapText="1"/>
    </xf>
    <xf numFmtId="0" fontId="15" fillId="2" borderId="0" xfId="0" applyFont="1" applyFill="1" applyProtection="1">
      <protection locked="0"/>
    </xf>
    <xf numFmtId="0" fontId="15" fillId="2" borderId="0" xfId="0" applyFont="1" applyFill="1" applyProtection="1"/>
    <xf numFmtId="0" fontId="8" fillId="2" borderId="0" xfId="0" applyFont="1" applyFill="1" applyBorder="1" applyProtection="1"/>
    <xf numFmtId="0" fontId="15" fillId="2" borderId="0" xfId="0" applyFont="1" applyFill="1" applyBorder="1" applyProtection="1"/>
    <xf numFmtId="0" fontId="15" fillId="0" borderId="0" xfId="0" applyFont="1" applyFill="1" applyAlignment="1" applyProtection="1">
      <alignment horizontal="center"/>
    </xf>
    <xf numFmtId="0" fontId="14" fillId="0" borderId="0" xfId="0" applyNumberFormat="1" applyFont="1" applyBorder="1" applyAlignment="1" applyProtection="1">
      <alignment horizontal="center"/>
    </xf>
    <xf numFmtId="167" fontId="15" fillId="0" borderId="0" xfId="0" applyNumberFormat="1" applyFont="1" applyFill="1" applyBorder="1" applyAlignment="1" applyProtection="1">
      <alignment horizontal="center"/>
    </xf>
    <xf numFmtId="167" fontId="16" fillId="7" borderId="0" xfId="0" applyNumberFormat="1" applyFont="1" applyFill="1" applyProtection="1"/>
    <xf numFmtId="0" fontId="8" fillId="2" borderId="0" xfId="0" applyFont="1" applyFill="1" applyAlignment="1" applyProtection="1">
      <alignment horizontal="left"/>
    </xf>
    <xf numFmtId="0" fontId="15" fillId="2" borderId="0" xfId="0" applyFont="1" applyFill="1" applyBorder="1" applyAlignment="1" applyProtection="1"/>
    <xf numFmtId="0" fontId="8" fillId="2" borderId="13" xfId="0" applyFont="1" applyFill="1" applyBorder="1" applyAlignment="1" applyProtection="1">
      <alignment horizontal="center"/>
    </xf>
    <xf numFmtId="0" fontId="8" fillId="2" borderId="0" xfId="0" applyFont="1" applyFill="1" applyBorder="1" applyProtection="1">
      <protection locked="0"/>
    </xf>
    <xf numFmtId="0" fontId="15" fillId="2" borderId="0" xfId="0" applyFont="1" applyFill="1" applyBorder="1" applyProtection="1">
      <protection locked="0"/>
    </xf>
    <xf numFmtId="0" fontId="15" fillId="0" borderId="0" xfId="0" applyFont="1" applyBorder="1" applyAlignment="1" applyProtection="1"/>
    <xf numFmtId="0" fontId="15" fillId="8" borderId="0" xfId="0" applyFont="1" applyFill="1" applyBorder="1"/>
    <xf numFmtId="0" fontId="15" fillId="0" borderId="0" xfId="0" applyFont="1" applyBorder="1"/>
    <xf numFmtId="0" fontId="15" fillId="0" borderId="0" xfId="0" applyFont="1" applyFill="1" applyBorder="1" applyAlignment="1" applyProtection="1">
      <alignment horizontal="center"/>
    </xf>
    <xf numFmtId="37" fontId="15" fillId="2" borderId="0" xfId="0" applyNumberFormat="1" applyFont="1" applyFill="1" applyBorder="1" applyAlignment="1" applyProtection="1"/>
    <xf numFmtId="168" fontId="15" fillId="2" borderId="0" xfId="0" applyNumberFormat="1" applyFont="1" applyFill="1" applyBorder="1" applyAlignment="1" applyProtection="1"/>
    <xf numFmtId="0" fontId="15" fillId="0" borderId="0" xfId="0" applyFont="1" applyBorder="1" applyProtection="1"/>
    <xf numFmtId="168" fontId="15" fillId="2" borderId="0" xfId="0" applyNumberFormat="1" applyFont="1" applyFill="1" applyBorder="1" applyAlignment="1" applyProtection="1">
      <protection locked="0"/>
    </xf>
    <xf numFmtId="167" fontId="15" fillId="3" borderId="10" xfId="0" applyNumberFormat="1" applyFont="1" applyFill="1" applyBorder="1" applyAlignment="1" applyProtection="1">
      <alignment horizontal="center"/>
      <protection locked="0"/>
    </xf>
    <xf numFmtId="0" fontId="15" fillId="0" borderId="0" xfId="0" applyFont="1" applyFill="1" applyAlignment="1" applyProtection="1">
      <alignment horizontal="center"/>
      <protection locked="0"/>
    </xf>
    <xf numFmtId="167" fontId="15" fillId="0" borderId="0" xfId="0" applyNumberFormat="1" applyFont="1" applyFill="1" applyBorder="1" applyAlignment="1" applyProtection="1">
      <alignment horizontal="center"/>
      <protection locked="0"/>
    </xf>
    <xf numFmtId="44" fontId="8" fillId="2" borderId="0" xfId="2" applyFont="1" applyFill="1" applyBorder="1" applyAlignment="1" applyProtection="1">
      <alignment horizontal="center"/>
      <protection locked="0"/>
    </xf>
    <xf numFmtId="0" fontId="8" fillId="2" borderId="0" xfId="0" applyFont="1" applyFill="1" applyAlignment="1" applyProtection="1">
      <protection locked="0"/>
    </xf>
    <xf numFmtId="0" fontId="15" fillId="0" borderId="0" xfId="0" applyFont="1" applyAlignment="1"/>
    <xf numFmtId="0" fontId="14" fillId="0" borderId="0" xfId="0" applyNumberFormat="1" applyFont="1" applyBorder="1" applyAlignment="1" applyProtection="1">
      <alignment horizontal="center"/>
      <protection locked="0"/>
    </xf>
    <xf numFmtId="0" fontId="14" fillId="0" borderId="0" xfId="0" applyFont="1" applyBorder="1" applyAlignment="1" applyProtection="1">
      <alignment horizontal="center"/>
      <protection locked="0"/>
    </xf>
    <xf numFmtId="0" fontId="15" fillId="0" borderId="2" xfId="0" applyNumberFormat="1" applyFont="1" applyFill="1" applyBorder="1" applyAlignment="1" applyProtection="1">
      <alignment horizontal="center" wrapText="1"/>
    </xf>
    <xf numFmtId="164" fontId="15" fillId="0" borderId="2" xfId="0" applyNumberFormat="1" applyFont="1" applyFill="1" applyBorder="1" applyAlignment="1" applyProtection="1">
      <alignment horizontal="center" wrapText="1"/>
    </xf>
    <xf numFmtId="0" fontId="4" fillId="0" borderId="0" xfId="0" applyFont="1" applyAlignment="1">
      <alignment horizontal="right"/>
    </xf>
    <xf numFmtId="167" fontId="15" fillId="5" borderId="0" xfId="0" applyNumberFormat="1" applyFont="1" applyFill="1" applyBorder="1" applyAlignment="1" applyProtection="1">
      <alignment horizontal="center"/>
    </xf>
    <xf numFmtId="0" fontId="4" fillId="0" borderId="0" xfId="0" applyFont="1" applyAlignment="1" applyProtection="1">
      <alignment horizontal="right"/>
    </xf>
    <xf numFmtId="0" fontId="15" fillId="2" borderId="4" xfId="0" applyFont="1" applyFill="1" applyBorder="1" applyAlignment="1" applyProtection="1">
      <alignment horizontal="center"/>
      <protection locked="0"/>
    </xf>
    <xf numFmtId="0" fontId="15" fillId="2" borderId="5" xfId="0" applyFont="1" applyFill="1" applyBorder="1" applyAlignment="1" applyProtection="1">
      <alignment horizontal="center"/>
      <protection locked="0"/>
    </xf>
    <xf numFmtId="0" fontId="15" fillId="2" borderId="3" xfId="0" applyFont="1" applyFill="1" applyBorder="1" applyAlignment="1" applyProtection="1">
      <alignment horizontal="center"/>
      <protection locked="0"/>
    </xf>
    <xf numFmtId="0" fontId="0" fillId="5" borderId="0" xfId="0" applyFill="1" applyProtection="1"/>
    <xf numFmtId="0" fontId="11" fillId="5" borderId="0" xfId="0" applyFont="1" applyFill="1" applyBorder="1" applyAlignment="1" applyProtection="1"/>
    <xf numFmtId="0" fontId="15" fillId="0" borderId="0" xfId="0" applyFont="1" applyFill="1" applyBorder="1" applyAlignment="1" applyProtection="1"/>
    <xf numFmtId="0" fontId="0" fillId="9" borderId="0" xfId="0" applyFill="1"/>
    <xf numFmtId="0" fontId="15" fillId="2" borderId="19" xfId="0" applyFont="1" applyFill="1" applyBorder="1" applyAlignment="1" applyProtection="1">
      <alignment horizontal="left"/>
      <protection locked="0"/>
    </xf>
    <xf numFmtId="0" fontId="15" fillId="0" borderId="7" xfId="0" applyFont="1" applyBorder="1" applyAlignment="1" applyProtection="1">
      <alignment horizontal="left"/>
      <protection locked="0"/>
    </xf>
    <xf numFmtId="0" fontId="0" fillId="0" borderId="0" xfId="0"/>
    <xf numFmtId="0" fontId="0" fillId="8" borderId="0" xfId="0" applyFill="1" applyProtection="1"/>
    <xf numFmtId="0" fontId="3" fillId="2" borderId="0" xfId="0" applyFont="1" applyFill="1" applyBorder="1" applyAlignment="1" applyProtection="1"/>
    <xf numFmtId="0" fontId="3" fillId="2" borderId="0" xfId="0" applyFont="1" applyFill="1" applyBorder="1" applyAlignment="1" applyProtection="1">
      <alignment horizontal="center"/>
    </xf>
    <xf numFmtId="0" fontId="0" fillId="4" borderId="0" xfId="0" applyFill="1" applyProtection="1"/>
    <xf numFmtId="0" fontId="4" fillId="2" borderId="0" xfId="0" applyFont="1" applyFill="1" applyBorder="1" applyAlignment="1" applyProtection="1">
      <alignment horizontal="right"/>
    </xf>
    <xf numFmtId="0" fontId="0" fillId="2" borderId="0" xfId="0" applyFill="1" applyProtection="1"/>
    <xf numFmtId="0" fontId="20" fillId="2" borderId="0" xfId="0" applyFont="1" applyFill="1" applyBorder="1" applyAlignment="1" applyProtection="1"/>
    <xf numFmtId="0" fontId="20" fillId="2" borderId="0" xfId="0" applyFont="1" applyFill="1" applyBorder="1" applyAlignment="1" applyProtection="1">
      <alignment horizontal="right"/>
    </xf>
    <xf numFmtId="8" fontId="20" fillId="2" borderId="0" xfId="0" applyNumberFormat="1" applyFont="1" applyFill="1" applyBorder="1" applyAlignment="1" applyProtection="1">
      <alignment horizontal="left"/>
    </xf>
    <xf numFmtId="0" fontId="23" fillId="5" borderId="0" xfId="0" applyFont="1" applyFill="1" applyBorder="1" applyAlignment="1" applyProtection="1"/>
    <xf numFmtId="0" fontId="11" fillId="2" borderId="0" xfId="0" applyFont="1" applyFill="1" applyBorder="1" applyAlignment="1" applyProtection="1"/>
    <xf numFmtId="0" fontId="23" fillId="2" borderId="0" xfId="0" applyFont="1" applyFill="1" applyBorder="1" applyAlignment="1" applyProtection="1"/>
    <xf numFmtId="0" fontId="24" fillId="0" borderId="0" xfId="0" applyFont="1" applyAlignment="1" applyProtection="1">
      <alignment horizontal="center"/>
    </xf>
    <xf numFmtId="0" fontId="0" fillId="0" borderId="0" xfId="0" applyBorder="1" applyProtection="1"/>
    <xf numFmtId="0" fontId="4" fillId="0" borderId="0" xfId="0" applyFont="1" applyBorder="1" applyAlignment="1" applyProtection="1">
      <alignment horizontal="right"/>
    </xf>
    <xf numFmtId="167" fontId="4" fillId="6" borderId="0" xfId="0" applyNumberFormat="1" applyFont="1" applyFill="1" applyBorder="1" applyAlignment="1" applyProtection="1">
      <alignment horizontal="center"/>
    </xf>
    <xf numFmtId="167" fontId="4" fillId="6" borderId="12" xfId="0" applyNumberFormat="1" applyFont="1" applyFill="1" applyBorder="1" applyAlignment="1" applyProtection="1">
      <alignment horizontal="center"/>
    </xf>
    <xf numFmtId="0" fontId="4" fillId="2" borderId="0" xfId="0" applyFont="1" applyFill="1" applyBorder="1" applyAlignment="1" applyProtection="1">
      <alignment horizontal="left"/>
    </xf>
    <xf numFmtId="0" fontId="0" fillId="0" borderId="12" xfId="0" applyBorder="1" applyProtection="1"/>
    <xf numFmtId="0" fontId="4" fillId="0" borderId="69" xfId="0" applyFont="1" applyBorder="1" applyAlignment="1" applyProtection="1">
      <alignment horizontal="center" vertical="center"/>
    </xf>
    <xf numFmtId="0" fontId="4" fillId="0" borderId="69" xfId="0" applyFont="1" applyBorder="1" applyAlignment="1" applyProtection="1">
      <alignment horizontal="center" vertical="center" wrapText="1"/>
    </xf>
    <xf numFmtId="0" fontId="4" fillId="0" borderId="70" xfId="0" applyFont="1" applyBorder="1" applyAlignment="1" applyProtection="1">
      <alignment horizontal="center" vertical="center" wrapText="1"/>
    </xf>
    <xf numFmtId="3" fontId="4" fillId="2" borderId="71" xfId="0" applyNumberFormat="1" applyFont="1" applyFill="1" applyBorder="1" applyAlignment="1" applyProtection="1">
      <alignment horizontal="center" vertical="center"/>
    </xf>
    <xf numFmtId="0" fontId="4" fillId="0" borderId="72" xfId="0" applyFont="1" applyBorder="1" applyAlignment="1" applyProtection="1">
      <alignment horizontal="center" vertical="center"/>
    </xf>
    <xf numFmtId="1" fontId="0" fillId="8" borderId="3" xfId="0" quotePrefix="1" applyNumberFormat="1" applyFont="1" applyFill="1" applyBorder="1" applyAlignment="1" applyProtection="1">
      <alignment horizontal="center" vertical="center"/>
    </xf>
    <xf numFmtId="43" fontId="0" fillId="5" borderId="3" xfId="2" applyNumberFormat="1" applyFont="1" applyFill="1" applyBorder="1" applyAlignment="1" applyProtection="1">
      <alignment horizontal="center" vertical="center"/>
    </xf>
    <xf numFmtId="172" fontId="19" fillId="5" borderId="3" xfId="0" applyNumberFormat="1" applyFont="1" applyFill="1" applyBorder="1" applyAlignment="1" applyProtection="1">
      <alignment horizontal="right" vertical="center"/>
      <protection locked="0"/>
    </xf>
    <xf numFmtId="169" fontId="3" fillId="5" borderId="3" xfId="2" applyNumberFormat="1" applyFont="1" applyFill="1" applyBorder="1" applyProtection="1"/>
    <xf numFmtId="41" fontId="0" fillId="5" borderId="3" xfId="2" applyNumberFormat="1" applyFont="1" applyFill="1" applyBorder="1" applyAlignment="1" applyProtection="1">
      <alignment horizontal="center" vertical="center"/>
    </xf>
    <xf numFmtId="1" fontId="4" fillId="0" borderId="49" xfId="1" applyNumberFormat="1" applyFont="1" applyBorder="1" applyProtection="1"/>
    <xf numFmtId="16" fontId="0" fillId="8" borderId="3" xfId="0" quotePrefix="1" applyNumberFormat="1" applyFont="1" applyFill="1" applyBorder="1" applyAlignment="1">
      <alignment horizontal="center" vertical="center"/>
    </xf>
    <xf numFmtId="172" fontId="19" fillId="5" borderId="49" xfId="0" applyNumberFormat="1" applyFont="1" applyFill="1" applyBorder="1" applyAlignment="1" applyProtection="1">
      <alignment horizontal="right" vertical="center"/>
      <protection locked="0"/>
    </xf>
    <xf numFmtId="169" fontId="3" fillId="5" borderId="49" xfId="2" applyNumberFormat="1" applyFont="1" applyFill="1" applyBorder="1" applyProtection="1"/>
    <xf numFmtId="16" fontId="3" fillId="8" borderId="3" xfId="0" applyNumberFormat="1" applyFont="1" applyFill="1" applyBorder="1" applyAlignment="1">
      <alignment horizontal="center" vertical="center"/>
    </xf>
    <xf numFmtId="0" fontId="0" fillId="8" borderId="3" xfId="0" quotePrefix="1" applyFont="1" applyFill="1" applyBorder="1" applyAlignment="1">
      <alignment horizontal="center" vertical="center"/>
    </xf>
    <xf numFmtId="2" fontId="0" fillId="8" borderId="3" xfId="0" quotePrefix="1" applyNumberFormat="1" applyFont="1" applyFill="1" applyBorder="1" applyAlignment="1">
      <alignment horizontal="center" vertical="center"/>
    </xf>
    <xf numFmtId="0" fontId="3" fillId="8" borderId="3" xfId="0" applyFont="1" applyFill="1" applyBorder="1" applyAlignment="1">
      <alignment horizontal="center" vertical="center"/>
    </xf>
    <xf numFmtId="1" fontId="3" fillId="8" borderId="12" xfId="0" applyNumberFormat="1" applyFont="1" applyFill="1" applyBorder="1" applyAlignment="1">
      <alignment horizontal="center" vertical="center"/>
    </xf>
    <xf numFmtId="1" fontId="4" fillId="0" borderId="0" xfId="1" applyNumberFormat="1" applyFont="1" applyBorder="1" applyProtection="1"/>
    <xf numFmtId="43" fontId="3" fillId="2" borderId="48" xfId="1" applyFont="1" applyFill="1" applyBorder="1" applyAlignment="1" applyProtection="1">
      <alignment horizontal="center"/>
    </xf>
    <xf numFmtId="172" fontId="19" fillId="0" borderId="48" xfId="2" applyNumberFormat="1" applyFont="1" applyBorder="1" applyProtection="1"/>
    <xf numFmtId="169" fontId="3" fillId="0" borderId="48" xfId="2" applyNumberFormat="1" applyFont="1" applyBorder="1" applyProtection="1"/>
    <xf numFmtId="165" fontId="3" fillId="2" borderId="48" xfId="1" applyNumberFormat="1" applyFont="1" applyFill="1" applyBorder="1" applyAlignment="1" applyProtection="1">
      <alignment horizontal="center"/>
    </xf>
    <xf numFmtId="43" fontId="3" fillId="2" borderId="51" xfId="1" applyFont="1" applyFill="1" applyBorder="1" applyAlignment="1" applyProtection="1">
      <alignment horizontal="center"/>
    </xf>
    <xf numFmtId="172" fontId="19" fillId="0" borderId="51" xfId="2" applyNumberFormat="1" applyFont="1" applyBorder="1" applyProtection="1"/>
    <xf numFmtId="169" fontId="3" fillId="0" borderId="51" xfId="2" applyNumberFormat="1" applyFont="1" applyBorder="1" applyProtection="1"/>
    <xf numFmtId="165" fontId="3" fillId="2" borderId="64" xfId="1" applyNumberFormat="1" applyFont="1" applyFill="1" applyBorder="1" applyAlignment="1" applyProtection="1">
      <alignment horizontal="center"/>
    </xf>
    <xf numFmtId="43" fontId="3" fillId="2" borderId="14" xfId="1" applyFont="1" applyFill="1" applyBorder="1" applyAlignment="1" applyProtection="1">
      <alignment horizontal="center"/>
    </xf>
    <xf numFmtId="43" fontId="3" fillId="2" borderId="3" xfId="1" applyFont="1" applyFill="1" applyBorder="1" applyAlignment="1" applyProtection="1">
      <alignment horizontal="center"/>
    </xf>
    <xf numFmtId="172" fontId="19" fillId="0" borderId="3" xfId="2" applyNumberFormat="1" applyFont="1" applyBorder="1" applyProtection="1"/>
    <xf numFmtId="169" fontId="3" fillId="0" borderId="49" xfId="2" applyNumberFormat="1" applyFont="1" applyBorder="1" applyProtection="1"/>
    <xf numFmtId="165" fontId="3" fillId="2" borderId="49" xfId="1" applyNumberFormat="1" applyFont="1" applyFill="1" applyBorder="1" applyAlignment="1" applyProtection="1">
      <alignment horizontal="center"/>
    </xf>
    <xf numFmtId="43" fontId="3" fillId="2" borderId="49" xfId="1" applyFont="1" applyFill="1" applyBorder="1" applyAlignment="1" applyProtection="1">
      <alignment horizontal="center"/>
    </xf>
    <xf numFmtId="172" fontId="19" fillId="0" borderId="54" xfId="2" applyNumberFormat="1" applyFont="1" applyBorder="1" applyProtection="1"/>
    <xf numFmtId="43" fontId="3" fillId="2" borderId="64" xfId="1" applyFont="1" applyFill="1" applyBorder="1" applyAlignment="1" applyProtection="1">
      <alignment horizontal="center"/>
    </xf>
    <xf numFmtId="43" fontId="3" fillId="2" borderId="46" xfId="1" applyFont="1" applyFill="1" applyBorder="1" applyAlignment="1" applyProtection="1">
      <alignment horizontal="center"/>
    </xf>
    <xf numFmtId="172" fontId="19" fillId="0" borderId="45" xfId="2" applyNumberFormat="1" applyFont="1" applyBorder="1" applyProtection="1"/>
    <xf numFmtId="169" fontId="3" fillId="0" borderId="46" xfId="2" applyNumberFormat="1" applyFont="1" applyBorder="1" applyProtection="1"/>
    <xf numFmtId="165" fontId="3" fillId="2" borderId="46" xfId="1" applyNumberFormat="1" applyFont="1" applyFill="1" applyBorder="1" applyAlignment="1" applyProtection="1">
      <alignment horizontal="center"/>
    </xf>
    <xf numFmtId="172" fontId="19" fillId="0" borderId="46" xfId="2" applyNumberFormat="1" applyFont="1" applyBorder="1" applyProtection="1"/>
    <xf numFmtId="172" fontId="19" fillId="0" borderId="7" xfId="2" applyNumberFormat="1" applyFont="1" applyBorder="1" applyProtection="1"/>
    <xf numFmtId="1" fontId="4" fillId="0" borderId="43" xfId="1" applyNumberFormat="1" applyFont="1" applyBorder="1" applyProtection="1"/>
    <xf numFmtId="0" fontId="0" fillId="5" borderId="20" xfId="0" applyFill="1" applyBorder="1" applyProtection="1"/>
    <xf numFmtId="0" fontId="4" fillId="5" borderId="74" xfId="0" applyFont="1" applyFill="1" applyBorder="1" applyAlignment="1" applyProtection="1">
      <alignment horizontal="center" vertical="center" wrapText="1"/>
    </xf>
    <xf numFmtId="0" fontId="4" fillId="5" borderId="67" xfId="0" applyFont="1" applyFill="1" applyBorder="1" applyAlignment="1" applyProtection="1">
      <alignment horizontal="center" vertical="center"/>
    </xf>
    <xf numFmtId="0" fontId="4" fillId="5" borderId="66" xfId="0" applyFont="1" applyFill="1" applyBorder="1" applyAlignment="1" applyProtection="1">
      <alignment horizontal="center" vertical="center" wrapText="1"/>
    </xf>
    <xf numFmtId="3" fontId="4" fillId="5" borderId="75" xfId="0" applyNumberFormat="1" applyFont="1" applyFill="1" applyBorder="1" applyAlignment="1" applyProtection="1">
      <alignment horizontal="center" vertical="center" wrapText="1"/>
    </xf>
    <xf numFmtId="1" fontId="0" fillId="5" borderId="76" xfId="0" applyNumberFormat="1" applyFill="1" applyBorder="1" applyProtection="1"/>
    <xf numFmtId="43" fontId="3" fillId="0" borderId="43" xfId="1" applyFont="1" applyFill="1" applyBorder="1" applyAlignment="1" applyProtection="1">
      <alignment horizontal="center"/>
    </xf>
    <xf numFmtId="4" fontId="20" fillId="0" borderId="43" xfId="2" applyNumberFormat="1" applyFont="1" applyFill="1" applyBorder="1" applyProtection="1"/>
    <xf numFmtId="171" fontId="3" fillId="0" borderId="49" xfId="2" applyNumberFormat="1" applyFont="1" applyFill="1" applyBorder="1" applyProtection="1"/>
    <xf numFmtId="165" fontId="3" fillId="0" borderId="49" xfId="1" applyNumberFormat="1" applyFont="1" applyFill="1" applyBorder="1" applyAlignment="1" applyProtection="1">
      <alignment horizontal="center"/>
    </xf>
    <xf numFmtId="1" fontId="4" fillId="0" borderId="49" xfId="1" applyNumberFormat="1" applyFont="1" applyFill="1" applyBorder="1" applyProtection="1"/>
    <xf numFmtId="43" fontId="3" fillId="0" borderId="3" xfId="1" applyFont="1" applyFill="1" applyBorder="1" applyAlignment="1" applyProtection="1">
      <alignment horizontal="center"/>
    </xf>
    <xf numFmtId="4" fontId="20" fillId="0" borderId="3" xfId="2" applyNumberFormat="1" applyFont="1" applyFill="1" applyBorder="1" applyProtection="1"/>
    <xf numFmtId="43" fontId="3" fillId="0" borderId="16" xfId="1" applyFont="1" applyFill="1" applyBorder="1" applyAlignment="1" applyProtection="1">
      <alignment horizontal="center"/>
    </xf>
    <xf numFmtId="4" fontId="20" fillId="0" borderId="40" xfId="2" applyNumberFormat="1" applyFont="1" applyFill="1" applyBorder="1" applyProtection="1"/>
    <xf numFmtId="171" fontId="3" fillId="0" borderId="40" xfId="2" applyNumberFormat="1" applyFont="1" applyFill="1" applyBorder="1" applyProtection="1"/>
    <xf numFmtId="165" fontId="3" fillId="0" borderId="16" xfId="1" applyNumberFormat="1" applyFont="1" applyFill="1" applyBorder="1" applyAlignment="1" applyProtection="1">
      <alignment horizontal="center"/>
    </xf>
    <xf numFmtId="1" fontId="4" fillId="5" borderId="16" xfId="1" applyNumberFormat="1" applyFont="1" applyFill="1" applyBorder="1" applyProtection="1"/>
    <xf numFmtId="43" fontId="0" fillId="5" borderId="0" xfId="0" applyNumberFormat="1" applyFill="1" applyProtection="1"/>
    <xf numFmtId="169" fontId="0" fillId="5" borderId="0" xfId="0" applyNumberFormat="1" applyFill="1" applyProtection="1"/>
    <xf numFmtId="0" fontId="4" fillId="8" borderId="0" xfId="0" applyFont="1" applyFill="1" applyAlignment="1" applyProtection="1">
      <alignment horizontal="center"/>
    </xf>
    <xf numFmtId="0" fontId="15" fillId="8" borderId="0" xfId="0" applyFont="1" applyFill="1" applyProtection="1"/>
    <xf numFmtId="0" fontId="15" fillId="2" borderId="78" xfId="0" applyFont="1" applyFill="1" applyBorder="1" applyAlignment="1" applyProtection="1">
      <alignment horizontal="center"/>
      <protection locked="0"/>
    </xf>
    <xf numFmtId="0" fontId="15" fillId="0" borderId="49" xfId="0" applyFont="1" applyBorder="1" applyAlignment="1" applyProtection="1">
      <alignment horizontal="center"/>
      <protection locked="0"/>
    </xf>
    <xf numFmtId="0" fontId="15" fillId="0" borderId="6" xfId="0" applyFont="1" applyBorder="1" applyAlignment="1" applyProtection="1">
      <alignment horizontal="center"/>
      <protection locked="0"/>
    </xf>
    <xf numFmtId="43" fontId="3" fillId="0" borderId="79" xfId="1" applyFont="1" applyFill="1" applyBorder="1" applyProtection="1"/>
    <xf numFmtId="0" fontId="15" fillId="2" borderId="7" xfId="0" applyFont="1" applyFill="1" applyBorder="1" applyAlignment="1" applyProtection="1">
      <alignment horizontal="center"/>
      <protection locked="0"/>
    </xf>
    <xf numFmtId="0" fontId="15" fillId="2" borderId="8" xfId="0" applyFont="1" applyFill="1" applyBorder="1" applyAlignment="1" applyProtection="1">
      <alignment horizontal="center"/>
      <protection locked="0"/>
    </xf>
    <xf numFmtId="0" fontId="15" fillId="0" borderId="3" xfId="0" applyFont="1" applyBorder="1" applyAlignment="1" applyProtection="1">
      <alignment horizontal="center"/>
      <protection locked="0"/>
    </xf>
    <xf numFmtId="0" fontId="15" fillId="0" borderId="9" xfId="0" applyFont="1" applyBorder="1" applyAlignment="1" applyProtection="1">
      <alignment horizontal="center"/>
      <protection locked="0"/>
    </xf>
    <xf numFmtId="0" fontId="15" fillId="2" borderId="55" xfId="0" applyFont="1" applyFill="1" applyBorder="1" applyAlignment="1" applyProtection="1">
      <alignment horizontal="left"/>
      <protection locked="0"/>
    </xf>
    <xf numFmtId="0" fontId="15" fillId="2" borderId="5" xfId="0" applyFont="1" applyFill="1" applyBorder="1" applyAlignment="1" applyProtection="1">
      <alignment horizontal="left"/>
      <protection locked="0"/>
    </xf>
    <xf numFmtId="0" fontId="7" fillId="2" borderId="3" xfId="0" applyFont="1" applyFill="1" applyBorder="1" applyAlignment="1" applyProtection="1">
      <alignment horizontal="center"/>
      <protection locked="0"/>
    </xf>
    <xf numFmtId="0" fontId="7" fillId="2" borderId="7" xfId="0" applyFont="1" applyFill="1" applyBorder="1" applyAlignment="1" applyProtection="1">
      <alignment horizontal="center"/>
      <protection locked="0"/>
    </xf>
    <xf numFmtId="0" fontId="7" fillId="2" borderId="8" xfId="0" applyFont="1" applyFill="1" applyBorder="1" applyAlignment="1" applyProtection="1">
      <alignment horizontal="center"/>
      <protection locked="0"/>
    </xf>
    <xf numFmtId="0" fontId="0" fillId="0" borderId="3" xfId="0" applyBorder="1" applyAlignment="1" applyProtection="1">
      <alignment horizontal="center"/>
      <protection locked="0"/>
    </xf>
    <xf numFmtId="0" fontId="0" fillId="0" borderId="9" xfId="0" applyBorder="1" applyAlignment="1" applyProtection="1">
      <alignment horizontal="center"/>
      <protection locked="0"/>
    </xf>
    <xf numFmtId="0" fontId="15" fillId="2" borderId="49" xfId="0" applyFont="1" applyFill="1" applyBorder="1" applyAlignment="1" applyProtection="1">
      <alignment horizontal="center"/>
      <protection locked="0"/>
    </xf>
    <xf numFmtId="0" fontId="7" fillId="5" borderId="27" xfId="0" applyFont="1" applyFill="1" applyBorder="1" applyAlignment="1" applyProtection="1">
      <alignment horizontal="left"/>
      <protection locked="0"/>
    </xf>
    <xf numFmtId="0" fontId="7" fillId="5" borderId="7" xfId="0" applyFont="1" applyFill="1" applyBorder="1" applyAlignment="1" applyProtection="1">
      <alignment horizontal="left"/>
      <protection locked="0"/>
    </xf>
    <xf numFmtId="0" fontId="7" fillId="5" borderId="3" xfId="0" applyFont="1" applyFill="1" applyBorder="1" applyAlignment="1" applyProtection="1">
      <alignment horizontal="center"/>
      <protection locked="0"/>
    </xf>
    <xf numFmtId="0" fontId="7" fillId="5" borderId="7" xfId="0" applyFont="1" applyFill="1" applyBorder="1" applyAlignment="1" applyProtection="1">
      <alignment horizontal="center"/>
      <protection locked="0"/>
    </xf>
    <xf numFmtId="0" fontId="7" fillId="5" borderId="8" xfId="0" applyFont="1" applyFill="1" applyBorder="1" applyAlignment="1" applyProtection="1">
      <alignment horizontal="center"/>
      <protection locked="0"/>
    </xf>
    <xf numFmtId="0" fontId="7" fillId="5" borderId="19" xfId="0" applyFont="1" applyFill="1" applyBorder="1" applyAlignment="1" applyProtection="1">
      <alignment horizontal="left"/>
      <protection locked="0"/>
    </xf>
    <xf numFmtId="0" fontId="0" fillId="5" borderId="2" xfId="0" applyFill="1" applyBorder="1" applyAlignment="1" applyProtection="1">
      <alignment horizontal="left"/>
      <protection locked="0"/>
    </xf>
    <xf numFmtId="0" fontId="0" fillId="5" borderId="3" xfId="0" applyFill="1" applyBorder="1" applyAlignment="1" applyProtection="1">
      <alignment horizontal="center"/>
      <protection locked="0"/>
    </xf>
    <xf numFmtId="0" fontId="0" fillId="5" borderId="9" xfId="0" applyFill="1" applyBorder="1" applyAlignment="1" applyProtection="1">
      <alignment horizontal="center"/>
      <protection locked="0"/>
    </xf>
    <xf numFmtId="0" fontId="7" fillId="2" borderId="19" xfId="0" applyFont="1" applyFill="1" applyBorder="1" applyAlignment="1" applyProtection="1">
      <alignment horizontal="left"/>
      <protection locked="0"/>
    </xf>
    <xf numFmtId="0" fontId="7" fillId="2" borderId="2" xfId="0" applyFont="1" applyFill="1" applyBorder="1" applyAlignment="1" applyProtection="1">
      <alignment horizontal="left"/>
      <protection locked="0"/>
    </xf>
    <xf numFmtId="0" fontId="7" fillId="2" borderId="51" xfId="0" applyFont="1" applyFill="1" applyBorder="1" applyAlignment="1" applyProtection="1">
      <alignment horizontal="center"/>
      <protection locked="0"/>
    </xf>
    <xf numFmtId="0" fontId="7" fillId="2" borderId="58" xfId="0" applyFont="1" applyFill="1" applyBorder="1" applyAlignment="1" applyProtection="1">
      <alignment horizontal="center"/>
      <protection locked="0"/>
    </xf>
    <xf numFmtId="0" fontId="7" fillId="2" borderId="81" xfId="0" applyFont="1" applyFill="1" applyBorder="1" applyAlignment="1" applyProtection="1">
      <alignment horizontal="center"/>
      <protection locked="0"/>
    </xf>
    <xf numFmtId="0" fontId="0" fillId="0" borderId="51" xfId="0" applyBorder="1" applyAlignment="1" applyProtection="1">
      <alignment horizontal="center"/>
      <protection locked="0"/>
    </xf>
    <xf numFmtId="0" fontId="0" fillId="0" borderId="59" xfId="0" applyBorder="1" applyAlignment="1" applyProtection="1">
      <alignment horizontal="center"/>
      <protection locked="0"/>
    </xf>
    <xf numFmtId="0" fontId="4" fillId="0" borderId="0" xfId="0" applyFont="1" applyFill="1" applyProtection="1"/>
    <xf numFmtId="0" fontId="3" fillId="0" borderId="0" xfId="0" applyFont="1" applyProtection="1"/>
    <xf numFmtId="43" fontId="3" fillId="0" borderId="85" xfId="1" applyFont="1" applyFill="1" applyBorder="1" applyProtection="1"/>
    <xf numFmtId="165" fontId="3" fillId="0" borderId="84" xfId="1" applyNumberFormat="1" applyFont="1" applyFill="1" applyBorder="1" applyProtection="1"/>
    <xf numFmtId="2" fontId="22" fillId="0" borderId="86" xfId="0" applyNumberFormat="1" applyFont="1" applyFill="1" applyBorder="1" applyProtection="1"/>
    <xf numFmtId="1" fontId="22" fillId="0" borderId="87" xfId="0" applyNumberFormat="1" applyFont="1" applyFill="1" applyBorder="1" applyProtection="1"/>
    <xf numFmtId="0" fontId="0" fillId="0" borderId="83" xfId="0" applyBorder="1" applyProtection="1"/>
    <xf numFmtId="0" fontId="0" fillId="0" borderId="8" xfId="0" applyBorder="1" applyProtection="1"/>
    <xf numFmtId="0" fontId="0" fillId="0" borderId="82" xfId="0" applyBorder="1" applyProtection="1"/>
    <xf numFmtId="0" fontId="0" fillId="0" borderId="41" xfId="0" applyBorder="1" applyProtection="1"/>
    <xf numFmtId="0" fontId="0" fillId="0" borderId="0" xfId="0"/>
    <xf numFmtId="0" fontId="3" fillId="0" borderId="0" xfId="0" applyFont="1"/>
    <xf numFmtId="0" fontId="3" fillId="0" borderId="0" xfId="0" applyFont="1" applyBorder="1" applyProtection="1">
      <protection hidden="1"/>
    </xf>
    <xf numFmtId="0" fontId="3" fillId="9" borderId="0" xfId="0" applyFont="1" applyFill="1"/>
    <xf numFmtId="3" fontId="3" fillId="0" borderId="0" xfId="0" applyNumberFormat="1" applyFont="1" applyBorder="1" applyProtection="1">
      <protection hidden="1"/>
    </xf>
    <xf numFmtId="4" fontId="3" fillId="0" borderId="0" xfId="0" applyNumberFormat="1" applyFont="1" applyBorder="1" applyProtection="1">
      <protection hidden="1"/>
    </xf>
    <xf numFmtId="4" fontId="3" fillId="0" borderId="0" xfId="0" applyNumberFormat="1" applyFont="1" applyBorder="1" applyAlignment="1" applyProtection="1">
      <alignment horizontal="center"/>
      <protection hidden="1"/>
    </xf>
    <xf numFmtId="4" fontId="3" fillId="9" borderId="0" xfId="0" applyNumberFormat="1" applyFont="1" applyFill="1"/>
    <xf numFmtId="4" fontId="3" fillId="0" borderId="0" xfId="0" applyNumberFormat="1" applyFont="1"/>
    <xf numFmtId="3" fontId="3" fillId="9" borderId="0" xfId="0" applyNumberFormat="1" applyFont="1" applyFill="1"/>
    <xf numFmtId="3" fontId="3" fillId="0" borderId="0" xfId="0" applyNumberFormat="1" applyFont="1"/>
    <xf numFmtId="3" fontId="3" fillId="0" borderId="0" xfId="0" applyNumberFormat="1" applyFont="1" applyFill="1" applyProtection="1">
      <protection hidden="1"/>
    </xf>
    <xf numFmtId="3" fontId="3" fillId="0" borderId="0" xfId="0" applyNumberFormat="1" applyFont="1" applyFill="1"/>
    <xf numFmtId="0" fontId="3" fillId="0" borderId="0" xfId="0" applyFont="1" applyFill="1" applyProtection="1">
      <protection hidden="1"/>
    </xf>
    <xf numFmtId="0" fontId="29" fillId="0" borderId="0" xfId="4" applyFont="1" applyFill="1"/>
    <xf numFmtId="0" fontId="29" fillId="9" borderId="0" xfId="4" applyFont="1" applyFill="1"/>
    <xf numFmtId="0" fontId="29" fillId="0" borderId="0" xfId="4" applyFont="1"/>
    <xf numFmtId="0" fontId="0" fillId="0" borderId="0" xfId="0"/>
    <xf numFmtId="0" fontId="0" fillId="0" borderId="0" xfId="0"/>
    <xf numFmtId="0" fontId="33" fillId="0" borderId="0" xfId="4" applyFont="1" applyFill="1" applyBorder="1" applyAlignment="1" applyProtection="1">
      <alignment horizontal="center" vertical="center" shrinkToFit="1"/>
    </xf>
    <xf numFmtId="4" fontId="3" fillId="10" borderId="0" xfId="0" applyNumberFormat="1" applyFont="1" applyFill="1" applyBorder="1" applyAlignment="1" applyProtection="1">
      <alignment horizontal="center"/>
      <protection hidden="1"/>
    </xf>
    <xf numFmtId="0" fontId="3" fillId="10" borderId="0" xfId="0" applyFont="1" applyFill="1" applyBorder="1" applyProtection="1">
      <protection hidden="1"/>
    </xf>
    <xf numFmtId="4" fontId="3" fillId="10" borderId="12" xfId="0" applyNumberFormat="1" applyFont="1" applyFill="1" applyBorder="1" applyAlignment="1" applyProtection="1">
      <alignment horizontal="center"/>
      <protection hidden="1"/>
    </xf>
    <xf numFmtId="4" fontId="3" fillId="0" borderId="0" xfId="0" applyNumberFormat="1" applyFont="1" applyFill="1" applyProtection="1">
      <protection hidden="1"/>
    </xf>
    <xf numFmtId="0" fontId="0" fillId="0" borderId="0" xfId="0" applyAlignment="1">
      <alignment vertical="center"/>
    </xf>
    <xf numFmtId="0" fontId="0" fillId="0" borderId="0" xfId="0" applyFill="1"/>
    <xf numFmtId="0" fontId="4" fillId="10" borderId="78" xfId="0" applyFont="1" applyFill="1" applyBorder="1" applyAlignment="1" applyProtection="1">
      <alignment horizontal="center" vertical="top" wrapText="1"/>
      <protection hidden="1"/>
    </xf>
    <xf numFmtId="0" fontId="4" fillId="0" borderId="5" xfId="0" applyFont="1" applyFill="1" applyBorder="1" applyProtection="1">
      <protection hidden="1"/>
    </xf>
    <xf numFmtId="4" fontId="4" fillId="0" borderId="6" xfId="0" applyNumberFormat="1" applyFont="1" applyFill="1" applyBorder="1" applyProtection="1">
      <protection hidden="1"/>
    </xf>
    <xf numFmtId="4" fontId="4" fillId="0" borderId="1" xfId="0" applyNumberFormat="1" applyFont="1" applyFill="1" applyBorder="1" applyProtection="1">
      <protection hidden="1"/>
    </xf>
    <xf numFmtId="3" fontId="4" fillId="0" borderId="5" xfId="0" applyNumberFormat="1" applyFont="1" applyFill="1" applyBorder="1" applyProtection="1">
      <protection hidden="1"/>
    </xf>
    <xf numFmtId="3" fontId="4" fillId="0" borderId="1" xfId="0" applyNumberFormat="1" applyFont="1" applyFill="1" applyBorder="1" applyProtection="1">
      <protection hidden="1"/>
    </xf>
    <xf numFmtId="0" fontId="0" fillId="5" borderId="0" xfId="0" applyFill="1"/>
    <xf numFmtId="0" fontId="3" fillId="0" borderId="0" xfId="0" applyFont="1" applyFill="1"/>
    <xf numFmtId="4" fontId="3" fillId="0" borderId="0" xfId="0" applyNumberFormat="1" applyFont="1" applyFill="1"/>
    <xf numFmtId="0" fontId="29" fillId="5" borderId="0" xfId="4" applyFont="1" applyFill="1"/>
    <xf numFmtId="0" fontId="0" fillId="0" borderId="0" xfId="0" applyBorder="1"/>
    <xf numFmtId="0" fontId="0" fillId="0" borderId="0" xfId="0" applyBorder="1" applyAlignment="1">
      <alignment vertical="top"/>
    </xf>
    <xf numFmtId="173" fontId="3" fillId="0" borderId="0" xfId="0" applyNumberFormat="1" applyFont="1" applyFill="1"/>
    <xf numFmtId="0" fontId="6" fillId="10" borderId="26" xfId="0" applyFont="1" applyFill="1" applyBorder="1" applyAlignment="1">
      <alignment horizontal="center" vertical="center"/>
    </xf>
    <xf numFmtId="0" fontId="6" fillId="10" borderId="94" xfId="0" applyFont="1" applyFill="1" applyBorder="1" applyAlignment="1">
      <alignment horizontal="center" vertical="center"/>
    </xf>
    <xf numFmtId="0" fontId="0" fillId="0" borderId="0" xfId="0"/>
    <xf numFmtId="0" fontId="8" fillId="10" borderId="49" xfId="0" applyFont="1" applyFill="1" applyBorder="1" applyAlignment="1" applyProtection="1">
      <alignment horizontal="center" vertical="top" wrapText="1"/>
      <protection hidden="1"/>
    </xf>
    <xf numFmtId="3" fontId="3" fillId="12" borderId="8" xfId="0" applyNumberFormat="1" applyFont="1" applyFill="1" applyBorder="1" applyAlignment="1" applyProtection="1">
      <alignment horizontal="center" vertical="center"/>
      <protection locked="0"/>
    </xf>
    <xf numFmtId="3" fontId="3" fillId="0" borderId="7" xfId="0" applyNumberFormat="1" applyFont="1" applyBorder="1" applyAlignment="1" applyProtection="1">
      <alignment vertical="center"/>
      <protection locked="0" hidden="1"/>
    </xf>
    <xf numFmtId="4" fontId="3" fillId="0" borderId="0" xfId="0" applyNumberFormat="1" applyFont="1" applyBorder="1" applyAlignment="1" applyProtection="1">
      <alignment vertical="center"/>
      <protection locked="0" hidden="1"/>
    </xf>
    <xf numFmtId="3" fontId="3" fillId="0" borderId="0" xfId="0" applyNumberFormat="1" applyFont="1" applyBorder="1" applyAlignment="1" applyProtection="1">
      <alignment vertical="center"/>
      <protection locked="0" hidden="1"/>
    </xf>
    <xf numFmtId="0" fontId="0" fillId="5" borderId="0" xfId="0" applyFill="1" applyAlignment="1">
      <alignment vertical="center"/>
    </xf>
    <xf numFmtId="0" fontId="0" fillId="9" borderId="0" xfId="0" applyFill="1" applyAlignment="1">
      <alignment vertical="center"/>
    </xf>
    <xf numFmtId="0" fontId="0" fillId="5" borderId="0" xfId="0" applyFill="1" applyAlignment="1">
      <alignment horizontal="center" vertical="center"/>
    </xf>
    <xf numFmtId="3" fontId="3" fillId="12" borderId="7" xfId="0" applyNumberFormat="1" applyFont="1" applyFill="1" applyBorder="1" applyAlignment="1" applyProtection="1">
      <alignment horizontal="center" vertical="center"/>
      <protection locked="0"/>
    </xf>
    <xf numFmtId="3" fontId="3" fillId="12" borderId="41" xfId="0" applyNumberFormat="1" applyFont="1" applyFill="1" applyBorder="1" applyAlignment="1" applyProtection="1">
      <alignment horizontal="center" vertical="center"/>
      <protection locked="0"/>
    </xf>
    <xf numFmtId="0" fontId="3" fillId="13" borderId="0" xfId="0" applyFont="1" applyFill="1" applyBorder="1" applyAlignment="1" applyProtection="1">
      <alignment horizontal="center"/>
      <protection hidden="1"/>
    </xf>
    <xf numFmtId="3" fontId="3" fillId="13" borderId="0" xfId="0" applyNumberFormat="1" applyFont="1" applyFill="1" applyBorder="1" applyProtection="1">
      <protection hidden="1"/>
    </xf>
    <xf numFmtId="0" fontId="3" fillId="13" borderId="0" xfId="0" applyFont="1" applyFill="1" applyBorder="1" applyProtection="1">
      <protection hidden="1"/>
    </xf>
    <xf numFmtId="0" fontId="0" fillId="13" borderId="0" xfId="0" applyFill="1" applyBorder="1" applyProtection="1">
      <protection hidden="1"/>
    </xf>
    <xf numFmtId="0" fontId="0" fillId="13" borderId="92" xfId="0" applyFill="1" applyBorder="1" applyProtection="1">
      <protection hidden="1"/>
    </xf>
    <xf numFmtId="4" fontId="8" fillId="13" borderId="0" xfId="0" applyNumberFormat="1" applyFont="1" applyFill="1" applyBorder="1" applyAlignment="1" applyProtection="1">
      <alignment horizontal="center"/>
      <protection hidden="1"/>
    </xf>
    <xf numFmtId="4" fontId="3" fillId="13" borderId="0" xfId="0" applyNumberFormat="1" applyFont="1" applyFill="1" applyBorder="1" applyAlignment="1" applyProtection="1">
      <alignment horizontal="center"/>
      <protection hidden="1"/>
    </xf>
    <xf numFmtId="0" fontId="0" fillId="14" borderId="0" xfId="0" applyFill="1" applyBorder="1"/>
    <xf numFmtId="0" fontId="0" fillId="14" borderId="89" xfId="0" applyFill="1" applyBorder="1"/>
    <xf numFmtId="0" fontId="3" fillId="9" borderId="0" xfId="0" applyFont="1" applyFill="1" applyBorder="1" applyProtection="1">
      <protection hidden="1"/>
    </xf>
    <xf numFmtId="0" fontId="3" fillId="10" borderId="0" xfId="0" applyFont="1" applyFill="1" applyBorder="1" applyAlignment="1" applyProtection="1">
      <alignment horizontal="left" wrapText="1"/>
      <protection hidden="1"/>
    </xf>
    <xf numFmtId="0" fontId="8" fillId="10" borderId="0" xfId="0" applyFont="1" applyFill="1" applyBorder="1" applyAlignment="1" applyProtection="1">
      <alignment horizontal="left" vertical="center"/>
      <protection hidden="1"/>
    </xf>
    <xf numFmtId="0" fontId="6" fillId="10" borderId="0" xfId="0" applyFont="1" applyFill="1" applyBorder="1" applyAlignment="1">
      <alignment horizontal="center" vertical="center"/>
    </xf>
    <xf numFmtId="0" fontId="6" fillId="10" borderId="12" xfId="0" applyFont="1" applyFill="1" applyBorder="1" applyAlignment="1">
      <alignment horizontal="center" vertical="center"/>
    </xf>
    <xf numFmtId="4" fontId="3" fillId="13" borderId="0" xfId="0" applyNumberFormat="1" applyFont="1" applyFill="1" applyBorder="1" applyProtection="1">
      <protection hidden="1"/>
    </xf>
    <xf numFmtId="0" fontId="3" fillId="13" borderId="92" xfId="0" applyFont="1" applyFill="1" applyBorder="1" applyProtection="1">
      <protection hidden="1"/>
    </xf>
    <xf numFmtId="3" fontId="3" fillId="12" borderId="0" xfId="0" applyNumberFormat="1" applyFont="1" applyFill="1" applyBorder="1" applyAlignment="1" applyProtection="1">
      <alignment horizontal="center" vertical="center"/>
      <protection locked="0"/>
    </xf>
    <xf numFmtId="3" fontId="6" fillId="13" borderId="0" xfId="0" applyNumberFormat="1" applyFont="1" applyFill="1" applyBorder="1" applyAlignment="1" applyProtection="1">
      <alignment horizontal="center"/>
      <protection hidden="1"/>
    </xf>
    <xf numFmtId="0" fontId="0" fillId="11" borderId="0" xfId="0" applyFill="1"/>
    <xf numFmtId="0" fontId="6" fillId="9" borderId="26" xfId="0" applyFont="1" applyFill="1" applyBorder="1" applyAlignment="1">
      <alignment horizontal="center" vertical="center"/>
    </xf>
    <xf numFmtId="4" fontId="3" fillId="9" borderId="26" xfId="0" applyNumberFormat="1" applyFont="1" applyFill="1" applyBorder="1" applyAlignment="1" applyProtection="1">
      <alignment horizontal="center"/>
      <protection hidden="1"/>
    </xf>
    <xf numFmtId="3" fontId="3" fillId="9" borderId="26" xfId="0" applyNumberFormat="1" applyFont="1" applyFill="1" applyBorder="1" applyProtection="1">
      <protection hidden="1"/>
    </xf>
    <xf numFmtId="0" fontId="3" fillId="9" borderId="26" xfId="0" applyFont="1" applyFill="1" applyBorder="1" applyProtection="1">
      <protection hidden="1"/>
    </xf>
    <xf numFmtId="3" fontId="3" fillId="12" borderId="39" xfId="0" applyNumberFormat="1" applyFont="1" applyFill="1" applyBorder="1" applyAlignment="1" applyProtection="1">
      <alignment horizontal="center" vertical="center"/>
      <protection locked="0"/>
    </xf>
    <xf numFmtId="3" fontId="3" fillId="10" borderId="100" xfId="0" applyNumberFormat="1" applyFont="1" applyFill="1" applyBorder="1" applyAlignment="1" applyProtection="1">
      <alignment horizontal="center" vertical="center"/>
      <protection locked="0"/>
    </xf>
    <xf numFmtId="3" fontId="3" fillId="13" borderId="100" xfId="0" applyNumberFormat="1" applyFont="1" applyFill="1" applyBorder="1" applyAlignment="1" applyProtection="1">
      <alignment horizontal="center" vertical="center"/>
      <protection locked="0"/>
    </xf>
    <xf numFmtId="3" fontId="3" fillId="13" borderId="7" xfId="0" applyNumberFormat="1" applyFont="1" applyFill="1" applyBorder="1" applyAlignment="1" applyProtection="1">
      <alignment horizontal="center" vertical="center"/>
      <protection locked="0"/>
    </xf>
    <xf numFmtId="3" fontId="3" fillId="13" borderId="3" xfId="0" applyNumberFormat="1" applyFont="1" applyFill="1" applyBorder="1" applyAlignment="1" applyProtection="1">
      <alignment horizontal="center" vertical="center"/>
      <protection locked="0"/>
    </xf>
    <xf numFmtId="3" fontId="3" fillId="13" borderId="3" xfId="0" applyNumberFormat="1" applyFont="1" applyFill="1" applyBorder="1" applyAlignment="1" applyProtection="1">
      <alignment vertical="center"/>
      <protection locked="0"/>
    </xf>
    <xf numFmtId="3" fontId="3" fillId="13" borderId="0" xfId="0" applyNumberFormat="1" applyFont="1" applyFill="1" applyBorder="1" applyAlignment="1" applyProtection="1">
      <alignment vertical="center"/>
      <protection locked="0"/>
    </xf>
    <xf numFmtId="4" fontId="3" fillId="13" borderId="0" xfId="0" applyNumberFormat="1" applyFont="1" applyFill="1" applyBorder="1" applyAlignment="1" applyProtection="1">
      <alignment vertical="center"/>
      <protection locked="0"/>
    </xf>
    <xf numFmtId="0" fontId="3" fillId="13" borderId="102" xfId="0" applyFont="1" applyFill="1" applyBorder="1" applyAlignment="1" applyProtection="1">
      <alignment horizontal="center" vertical="center"/>
      <protection locked="0"/>
    </xf>
    <xf numFmtId="3" fontId="3" fillId="13" borderId="101" xfId="0" applyNumberFormat="1" applyFont="1" applyFill="1" applyBorder="1" applyAlignment="1" applyProtection="1">
      <alignment horizontal="center" vertical="center"/>
      <protection locked="0"/>
    </xf>
    <xf numFmtId="0" fontId="0" fillId="0" borderId="0" xfId="0"/>
    <xf numFmtId="3" fontId="3" fillId="0" borderId="0" xfId="0" applyNumberFormat="1" applyFont="1" applyFill="1" applyBorder="1" applyProtection="1">
      <protection hidden="1"/>
    </xf>
    <xf numFmtId="0" fontId="8" fillId="10" borderId="83" xfId="0" applyFont="1" applyFill="1" applyBorder="1" applyAlignment="1">
      <alignment horizontal="center" vertical="top" wrapText="1"/>
    </xf>
    <xf numFmtId="0" fontId="4" fillId="10" borderId="19" xfId="0" applyFont="1" applyFill="1" applyBorder="1" applyAlignment="1">
      <alignment horizontal="center" vertical="center"/>
    </xf>
    <xf numFmtId="0" fontId="4" fillId="10" borderId="70" xfId="0" applyFont="1" applyFill="1" applyBorder="1" applyAlignment="1">
      <alignment horizontal="center" vertical="center"/>
    </xf>
    <xf numFmtId="3" fontId="3" fillId="13" borderId="58" xfId="0" applyNumberFormat="1" applyFont="1" applyFill="1" applyBorder="1" applyAlignment="1" applyProtection="1">
      <alignment horizontal="center" vertical="center"/>
      <protection locked="0"/>
    </xf>
    <xf numFmtId="3" fontId="3" fillId="13" borderId="51" xfId="0" applyNumberFormat="1" applyFont="1" applyFill="1" applyBorder="1" applyAlignment="1" applyProtection="1">
      <alignment horizontal="center" vertical="center"/>
      <protection locked="0"/>
    </xf>
    <xf numFmtId="3" fontId="3" fillId="13" borderId="51" xfId="0" applyNumberFormat="1" applyFont="1" applyFill="1" applyBorder="1" applyAlignment="1" applyProtection="1">
      <alignment vertical="center"/>
      <protection locked="0"/>
    </xf>
    <xf numFmtId="3" fontId="3" fillId="13" borderId="20" xfId="0" applyNumberFormat="1" applyFont="1" applyFill="1" applyBorder="1" applyAlignment="1" applyProtection="1">
      <alignment vertical="center"/>
      <protection locked="0"/>
    </xf>
    <xf numFmtId="4" fontId="3" fillId="13" borderId="20" xfId="0" applyNumberFormat="1" applyFont="1" applyFill="1" applyBorder="1" applyAlignment="1" applyProtection="1">
      <alignment vertical="center"/>
      <protection locked="0"/>
    </xf>
    <xf numFmtId="0" fontId="3" fillId="13" borderId="81" xfId="0" applyFont="1" applyFill="1" applyBorder="1" applyAlignment="1" applyProtection="1">
      <alignment horizontal="center" vertical="center"/>
      <protection locked="0"/>
    </xf>
    <xf numFmtId="0" fontId="4" fillId="10" borderId="107" xfId="0" applyFont="1" applyFill="1" applyBorder="1" applyAlignment="1" applyProtection="1">
      <alignment horizontal="center" vertical="top" wrapText="1"/>
      <protection hidden="1"/>
    </xf>
    <xf numFmtId="3" fontId="3" fillId="10" borderId="108" xfId="0" applyNumberFormat="1" applyFont="1" applyFill="1" applyBorder="1" applyAlignment="1" applyProtection="1">
      <alignment horizontal="center" vertical="center"/>
      <protection locked="0"/>
    </xf>
    <xf numFmtId="0" fontId="3" fillId="10" borderId="112" xfId="0" applyFont="1" applyFill="1" applyBorder="1" applyAlignment="1" applyProtection="1">
      <alignment horizontal="center"/>
      <protection hidden="1"/>
    </xf>
    <xf numFmtId="3" fontId="8" fillId="10" borderId="112" xfId="0" applyNumberFormat="1" applyFont="1" applyFill="1" applyBorder="1" applyAlignment="1" applyProtection="1">
      <alignment horizontal="center"/>
      <protection hidden="1"/>
    </xf>
    <xf numFmtId="0" fontId="3" fillId="10" borderId="20" xfId="0" applyFont="1" applyFill="1" applyBorder="1" applyProtection="1">
      <protection hidden="1"/>
    </xf>
    <xf numFmtId="4" fontId="8" fillId="10" borderId="20" xfId="0" applyNumberFormat="1" applyFont="1" applyFill="1" applyBorder="1" applyAlignment="1" applyProtection="1">
      <alignment horizontal="center"/>
      <protection hidden="1"/>
    </xf>
    <xf numFmtId="3" fontId="8" fillId="10" borderId="114" xfId="0" applyNumberFormat="1" applyFont="1" applyFill="1" applyBorder="1" applyAlignment="1" applyProtection="1">
      <alignment horizontal="center"/>
      <protection hidden="1"/>
    </xf>
    <xf numFmtId="0" fontId="3" fillId="9" borderId="0" xfId="0" applyFont="1" applyFill="1" applyBorder="1" applyAlignment="1" applyProtection="1">
      <alignment horizontal="center"/>
      <protection hidden="1"/>
    </xf>
    <xf numFmtId="0" fontId="8" fillId="13" borderId="42" xfId="0" applyFont="1" applyFill="1" applyBorder="1" applyAlignment="1" applyProtection="1">
      <alignment horizontal="left" vertical="center"/>
      <protection hidden="1"/>
    </xf>
    <xf numFmtId="0" fontId="3" fillId="13" borderId="42" xfId="0" applyFont="1" applyFill="1" applyBorder="1" applyProtection="1">
      <protection hidden="1"/>
    </xf>
    <xf numFmtId="0" fontId="3" fillId="13" borderId="116" xfId="0" applyFont="1" applyFill="1" applyBorder="1" applyProtection="1">
      <protection hidden="1"/>
    </xf>
    <xf numFmtId="4" fontId="8" fillId="13" borderId="20" xfId="0" applyNumberFormat="1" applyFont="1" applyFill="1" applyBorder="1" applyAlignment="1" applyProtection="1">
      <alignment horizontal="center"/>
      <protection hidden="1"/>
    </xf>
    <xf numFmtId="3" fontId="8" fillId="13" borderId="20" xfId="0" applyNumberFormat="1" applyFont="1" applyFill="1" applyBorder="1" applyAlignment="1" applyProtection="1">
      <alignment horizontal="center"/>
      <protection hidden="1"/>
    </xf>
    <xf numFmtId="4" fontId="3" fillId="13" borderId="20" xfId="0" applyNumberFormat="1" applyFont="1" applyFill="1" applyBorder="1" applyAlignment="1" applyProtection="1">
      <alignment horizontal="center"/>
      <protection hidden="1"/>
    </xf>
    <xf numFmtId="3" fontId="3" fillId="13" borderId="20" xfId="0" applyNumberFormat="1" applyFont="1" applyFill="1" applyBorder="1" applyProtection="1">
      <protection hidden="1"/>
    </xf>
    <xf numFmtId="0" fontId="3" fillId="13" borderId="20" xfId="0" applyFont="1" applyFill="1" applyBorder="1" applyProtection="1">
      <protection hidden="1"/>
    </xf>
    <xf numFmtId="0" fontId="0" fillId="13" borderId="20" xfId="0" applyFill="1" applyBorder="1" applyProtection="1">
      <protection hidden="1"/>
    </xf>
    <xf numFmtId="0" fontId="0" fillId="13" borderId="117" xfId="0" applyFill="1" applyBorder="1" applyProtection="1">
      <protection hidden="1"/>
    </xf>
    <xf numFmtId="0" fontId="9" fillId="13" borderId="120" xfId="0" applyFont="1" applyFill="1" applyBorder="1" applyAlignment="1" applyProtection="1">
      <alignment horizontal="center" vertical="top"/>
      <protection hidden="1"/>
    </xf>
    <xf numFmtId="0" fontId="9" fillId="10" borderId="120" xfId="0" applyFont="1" applyFill="1" applyBorder="1" applyAlignment="1" applyProtection="1">
      <alignment horizontal="center" vertical="top"/>
      <protection hidden="1"/>
    </xf>
    <xf numFmtId="0" fontId="0" fillId="0" borderId="0" xfId="0" applyAlignment="1">
      <alignment vertical="top"/>
    </xf>
    <xf numFmtId="0" fontId="0" fillId="0" borderId="0" xfId="0" applyFill="1" applyBorder="1" applyAlignment="1"/>
    <xf numFmtId="0" fontId="29" fillId="0" borderId="0" xfId="4" applyFont="1" applyFill="1" applyBorder="1"/>
    <xf numFmtId="0" fontId="0" fillId="14" borderId="26" xfId="0" applyFill="1" applyBorder="1"/>
    <xf numFmtId="0" fontId="0" fillId="14" borderId="90" xfId="0" applyFill="1" applyBorder="1"/>
    <xf numFmtId="0" fontId="36" fillId="14" borderId="91" xfId="0" applyFont="1" applyFill="1" applyBorder="1"/>
    <xf numFmtId="0" fontId="26" fillId="14" borderId="91" xfId="0" applyFont="1" applyFill="1" applyBorder="1"/>
    <xf numFmtId="0" fontId="0" fillId="14" borderId="92" xfId="0" applyFill="1" applyBorder="1" applyAlignment="1">
      <alignment horizontal="center" vertical="top"/>
    </xf>
    <xf numFmtId="0" fontId="0" fillId="14" borderId="92" xfId="0" applyFill="1" applyBorder="1"/>
    <xf numFmtId="0" fontId="33" fillId="14" borderId="91" xfId="0" applyFont="1" applyFill="1" applyBorder="1" applyAlignment="1">
      <alignment vertical="center"/>
    </xf>
    <xf numFmtId="0" fontId="18" fillId="14" borderId="0" xfId="0" applyFont="1" applyFill="1" applyBorder="1" applyAlignment="1">
      <alignment vertical="center"/>
    </xf>
    <xf numFmtId="0" fontId="18" fillId="14" borderId="92" xfId="0" applyFont="1" applyFill="1" applyBorder="1" applyAlignment="1">
      <alignment vertical="center"/>
    </xf>
    <xf numFmtId="0" fontId="33" fillId="14" borderId="91" xfId="0" applyFont="1" applyFill="1" applyBorder="1" applyAlignment="1">
      <alignment vertical="top"/>
    </xf>
    <xf numFmtId="0" fontId="18" fillId="14" borderId="0" xfId="0" applyFont="1" applyFill="1" applyBorder="1" applyAlignment="1">
      <alignment vertical="top"/>
    </xf>
    <xf numFmtId="0" fontId="18" fillId="14" borderId="92" xfId="0" applyFont="1" applyFill="1" applyBorder="1" applyAlignment="1">
      <alignment vertical="top"/>
    </xf>
    <xf numFmtId="0" fontId="3" fillId="14" borderId="37" xfId="0" applyFont="1" applyFill="1" applyBorder="1" applyAlignment="1">
      <alignment wrapText="1"/>
    </xf>
    <xf numFmtId="0" fontId="3" fillId="14" borderId="10" xfId="0" applyFont="1" applyFill="1" applyBorder="1" applyAlignment="1">
      <alignment wrapText="1"/>
    </xf>
    <xf numFmtId="0" fontId="3" fillId="14" borderId="93" xfId="0" applyFont="1" applyFill="1" applyBorder="1" applyAlignment="1">
      <alignment wrapText="1"/>
    </xf>
    <xf numFmtId="0" fontId="6" fillId="9" borderId="0" xfId="0" applyFont="1" applyFill="1" applyBorder="1" applyAlignment="1">
      <alignment horizontal="left" vertical="center"/>
    </xf>
    <xf numFmtId="0" fontId="6" fillId="9" borderId="0" xfId="0" applyFont="1" applyFill="1" applyBorder="1" applyAlignment="1">
      <alignment horizontal="center" vertical="center"/>
    </xf>
    <xf numFmtId="0" fontId="4" fillId="10" borderId="5" xfId="0" applyFont="1" applyFill="1" applyBorder="1" applyAlignment="1" applyProtection="1">
      <alignment horizontal="center" vertical="top" wrapText="1"/>
      <protection hidden="1"/>
    </xf>
    <xf numFmtId="0" fontId="0" fillId="0" borderId="0" xfId="0"/>
    <xf numFmtId="0" fontId="4" fillId="13" borderId="49" xfId="0" applyFont="1" applyFill="1" applyBorder="1" applyAlignment="1" applyProtection="1">
      <alignment horizontal="center" vertical="top" wrapText="1"/>
    </xf>
    <xf numFmtId="0" fontId="8" fillId="13" borderId="49" xfId="0" applyFont="1" applyFill="1" applyBorder="1" applyAlignment="1" applyProtection="1">
      <alignment horizontal="center" vertical="top" wrapText="1"/>
    </xf>
    <xf numFmtId="0" fontId="4" fillId="13" borderId="49" xfId="0" applyFont="1" applyFill="1" applyBorder="1" applyProtection="1"/>
    <xf numFmtId="0" fontId="4" fillId="13" borderId="6" xfId="0" applyFont="1" applyFill="1" applyBorder="1" applyProtection="1"/>
    <xf numFmtId="4" fontId="4" fillId="13" borderId="1" xfId="0" applyNumberFormat="1" applyFont="1" applyFill="1" applyBorder="1" applyProtection="1"/>
    <xf numFmtId="3" fontId="4" fillId="13" borderId="5" xfId="0" applyNumberFormat="1" applyFont="1" applyFill="1" applyBorder="1" applyProtection="1"/>
    <xf numFmtId="0" fontId="4" fillId="13" borderId="88" xfId="0" applyFont="1" applyFill="1" applyBorder="1" applyAlignment="1" applyProtection="1">
      <alignment horizontal="center" vertical="top" wrapText="1"/>
    </xf>
    <xf numFmtId="0" fontId="6" fillId="10" borderId="10" xfId="0" applyFont="1" applyFill="1" applyBorder="1" applyAlignment="1" applyProtection="1">
      <alignment horizontal="center" vertical="center"/>
    </xf>
    <xf numFmtId="0" fontId="6" fillId="10" borderId="93" xfId="0" applyFont="1" applyFill="1" applyBorder="1" applyAlignment="1" applyProtection="1">
      <alignment horizontal="center" vertical="center"/>
    </xf>
    <xf numFmtId="4" fontId="3" fillId="11" borderId="10" xfId="0" applyNumberFormat="1" applyFont="1" applyFill="1" applyBorder="1" applyProtection="1"/>
    <xf numFmtId="3" fontId="3" fillId="11" borderId="10" xfId="0" applyNumberFormat="1" applyFont="1" applyFill="1" applyBorder="1" applyProtection="1"/>
    <xf numFmtId="0" fontId="3" fillId="11" borderId="10" xfId="0" applyFont="1" applyFill="1" applyBorder="1" applyProtection="1"/>
    <xf numFmtId="0" fontId="0" fillId="14" borderId="89" xfId="0" applyFill="1" applyBorder="1" applyProtection="1"/>
    <xf numFmtId="0" fontId="45" fillId="14" borderId="26" xfId="0" applyFont="1" applyFill="1" applyBorder="1" applyAlignment="1" applyProtection="1">
      <alignment horizontal="left"/>
    </xf>
    <xf numFmtId="0" fontId="45" fillId="14" borderId="26" xfId="0" applyFont="1" applyFill="1" applyBorder="1" applyAlignment="1" applyProtection="1">
      <alignment horizontal="center"/>
    </xf>
    <xf numFmtId="0" fontId="45" fillId="14" borderId="90" xfId="0" applyFont="1" applyFill="1" applyBorder="1" applyAlignment="1" applyProtection="1">
      <alignment horizontal="center"/>
    </xf>
    <xf numFmtId="0" fontId="0" fillId="14" borderId="91" xfId="0" applyFill="1" applyBorder="1" applyProtection="1"/>
    <xf numFmtId="0" fontId="41" fillId="14" borderId="0" xfId="0" applyNumberFormat="1" applyFont="1" applyFill="1" applyBorder="1" applyAlignment="1" applyProtection="1">
      <alignment horizontal="left"/>
    </xf>
    <xf numFmtId="0" fontId="41" fillId="14" borderId="0" xfId="0" applyNumberFormat="1" applyFont="1" applyFill="1" applyBorder="1" applyAlignment="1" applyProtection="1">
      <alignment horizontal="center"/>
    </xf>
    <xf numFmtId="0" fontId="41" fillId="14" borderId="92" xfId="0" applyNumberFormat="1" applyFont="1" applyFill="1" applyBorder="1" applyAlignment="1" applyProtection="1">
      <alignment horizontal="center"/>
    </xf>
    <xf numFmtId="0" fontId="3" fillId="14" borderId="0" xfId="0" applyFont="1" applyFill="1" applyBorder="1" applyProtection="1"/>
    <xf numFmtId="0" fontId="0" fillId="14" borderId="0" xfId="0" applyFill="1" applyBorder="1" applyProtection="1"/>
    <xf numFmtId="4" fontId="3" fillId="14" borderId="0" xfId="0" applyNumberFormat="1" applyFont="1" applyFill="1" applyBorder="1" applyProtection="1"/>
    <xf numFmtId="3" fontId="3" fillId="14" borderId="0" xfId="0" applyNumberFormat="1" applyFont="1" applyFill="1" applyBorder="1" applyProtection="1"/>
    <xf numFmtId="0" fontId="0" fillId="14" borderId="92" xfId="0" applyFill="1" applyBorder="1" applyProtection="1"/>
    <xf numFmtId="0" fontId="3" fillId="14" borderId="0" xfId="0" applyFont="1" applyFill="1" applyBorder="1" applyAlignment="1" applyProtection="1">
      <alignment vertical="top"/>
    </xf>
    <xf numFmtId="4" fontId="3" fillId="14" borderId="1" xfId="0" applyNumberFormat="1" applyFont="1" applyFill="1" applyBorder="1" applyProtection="1"/>
    <xf numFmtId="3" fontId="3" fillId="14" borderId="1" xfId="0" applyNumberFormat="1" applyFont="1" applyFill="1" applyBorder="1" applyProtection="1"/>
    <xf numFmtId="0" fontId="3" fillId="14" borderId="1" xfId="0" applyFont="1" applyFill="1" applyBorder="1" applyProtection="1"/>
    <xf numFmtId="0" fontId="4" fillId="10" borderId="36" xfId="0" applyFont="1" applyFill="1" applyBorder="1" applyAlignment="1" applyProtection="1">
      <alignment horizontal="center" vertical="center"/>
    </xf>
    <xf numFmtId="0" fontId="3" fillId="10" borderId="24" xfId="0" applyFont="1" applyFill="1" applyBorder="1" applyAlignment="1" applyProtection="1">
      <alignment horizontal="left" vertical="center" wrapText="1"/>
    </xf>
    <xf numFmtId="3" fontId="3" fillId="10" borderId="24" xfId="0" applyNumberFormat="1" applyFont="1" applyFill="1" applyBorder="1" applyAlignment="1" applyProtection="1">
      <alignment horizontal="center" vertical="center"/>
    </xf>
    <xf numFmtId="3" fontId="3" fillId="10" borderId="111" xfId="0" applyNumberFormat="1" applyFont="1" applyFill="1" applyBorder="1" applyAlignment="1" applyProtection="1">
      <alignment horizontal="center" vertical="center"/>
    </xf>
    <xf numFmtId="0" fontId="0" fillId="10" borderId="91" xfId="0" applyFill="1" applyBorder="1" applyProtection="1"/>
    <xf numFmtId="0" fontId="4" fillId="10" borderId="118" xfId="0" applyFont="1" applyFill="1" applyBorder="1" applyAlignment="1" applyProtection="1">
      <alignment horizontal="center" vertical="center" wrapText="1"/>
    </xf>
    <xf numFmtId="0" fontId="4" fillId="10" borderId="118" xfId="0" applyFont="1" applyFill="1" applyBorder="1" applyAlignment="1" applyProtection="1">
      <alignment horizontal="center" vertical="center"/>
    </xf>
    <xf numFmtId="0" fontId="6" fillId="10" borderId="112" xfId="0" applyFont="1" applyFill="1" applyBorder="1" applyAlignment="1" applyProtection="1">
      <alignment horizontal="center" vertical="center"/>
    </xf>
    <xf numFmtId="0" fontId="4" fillId="10" borderId="119" xfId="0" applyFont="1" applyFill="1" applyBorder="1" applyAlignment="1" applyProtection="1">
      <alignment horizontal="center" vertical="center" wrapText="1"/>
    </xf>
    <xf numFmtId="0" fontId="4" fillId="10" borderId="119" xfId="0" applyFont="1" applyFill="1" applyBorder="1" applyAlignment="1" applyProtection="1">
      <alignment horizontal="center" vertical="center"/>
    </xf>
    <xf numFmtId="0" fontId="9" fillId="10" borderId="119" xfId="0" applyFont="1" applyFill="1" applyBorder="1" applyAlignment="1" applyProtection="1">
      <alignment horizontal="center" vertical="center" wrapText="1"/>
    </xf>
    <xf numFmtId="0" fontId="0" fillId="10" borderId="113" xfId="0" applyFill="1" applyBorder="1" applyProtection="1"/>
    <xf numFmtId="0" fontId="8" fillId="13" borderId="0" xfId="0" applyFont="1" applyFill="1" applyBorder="1" applyAlignment="1" applyProtection="1">
      <alignment horizontal="left" vertical="center"/>
    </xf>
    <xf numFmtId="0" fontId="4" fillId="13" borderId="118" xfId="0" applyFont="1" applyFill="1" applyBorder="1" applyAlignment="1" applyProtection="1">
      <alignment horizontal="center" vertical="center" wrapText="1"/>
    </xf>
    <xf numFmtId="0" fontId="4" fillId="13" borderId="118" xfId="0" applyFont="1" applyFill="1" applyBorder="1" applyAlignment="1" applyProtection="1">
      <alignment horizontal="center" vertical="center"/>
    </xf>
    <xf numFmtId="0" fontId="0" fillId="13" borderId="0" xfId="0" applyFill="1" applyBorder="1" applyAlignment="1" applyProtection="1">
      <alignment horizontal="left" vertical="center"/>
    </xf>
    <xf numFmtId="0" fontId="4" fillId="13" borderId="119" xfId="0" applyFont="1" applyFill="1" applyBorder="1" applyAlignment="1" applyProtection="1">
      <alignment horizontal="center" vertical="center" wrapText="1"/>
    </xf>
    <xf numFmtId="0" fontId="4" fillId="13" borderId="119" xfId="0" applyFont="1" applyFill="1" applyBorder="1" applyAlignment="1" applyProtection="1">
      <alignment horizontal="center" vertical="center"/>
    </xf>
    <xf numFmtId="0" fontId="9" fillId="13" borderId="119" xfId="0" applyFont="1" applyFill="1" applyBorder="1" applyAlignment="1" applyProtection="1">
      <alignment horizontal="center" vertical="center" wrapText="1"/>
    </xf>
    <xf numFmtId="0" fontId="0" fillId="9" borderId="91" xfId="0" applyFill="1" applyBorder="1" applyProtection="1"/>
    <xf numFmtId="0" fontId="3" fillId="9" borderId="0" xfId="0" applyFont="1" applyFill="1" applyBorder="1" applyProtection="1"/>
    <xf numFmtId="0" fontId="6" fillId="9" borderId="0" xfId="0" applyFont="1" applyFill="1" applyBorder="1" applyAlignment="1" applyProtection="1">
      <alignment horizontal="left" vertical="center"/>
    </xf>
    <xf numFmtId="0" fontId="6" fillId="9" borderId="0" xfId="0" applyFont="1" applyFill="1" applyBorder="1" applyAlignment="1" applyProtection="1">
      <alignment horizontal="center" vertical="center"/>
    </xf>
    <xf numFmtId="0" fontId="48" fillId="9" borderId="0" xfId="0" applyFont="1" applyFill="1" applyBorder="1" applyAlignment="1" applyProtection="1">
      <alignment vertical="center"/>
    </xf>
    <xf numFmtId="0" fontId="47" fillId="9" borderId="0" xfId="0" applyFont="1" applyFill="1" applyBorder="1" applyProtection="1"/>
    <xf numFmtId="0" fontId="46" fillId="9" borderId="0" xfId="0" applyFont="1" applyFill="1" applyBorder="1" applyProtection="1"/>
    <xf numFmtId="0" fontId="0" fillId="9" borderId="0" xfId="0" applyFill="1" applyBorder="1" applyProtection="1"/>
    <xf numFmtId="0" fontId="8" fillId="9" borderId="0" xfId="0" applyFont="1" applyFill="1" applyBorder="1" applyProtection="1"/>
    <xf numFmtId="0" fontId="0" fillId="9" borderId="37" xfId="0" applyFill="1" applyBorder="1" applyProtection="1"/>
    <xf numFmtId="0" fontId="3" fillId="9" borderId="10" xfId="0" applyFont="1" applyFill="1" applyBorder="1" applyProtection="1"/>
    <xf numFmtId="0" fontId="4" fillId="9" borderId="10" xfId="0" applyFont="1" applyFill="1" applyBorder="1" applyProtection="1"/>
    <xf numFmtId="0" fontId="21" fillId="9" borderId="10" xfId="0" applyFont="1" applyFill="1" applyBorder="1" applyProtection="1"/>
    <xf numFmtId="4" fontId="3" fillId="9" borderId="0" xfId="0" applyNumberFormat="1" applyFont="1" applyFill="1" applyBorder="1" applyAlignment="1" applyProtection="1">
      <alignment horizontal="center"/>
    </xf>
    <xf numFmtId="3" fontId="3" fillId="9" borderId="0" xfId="0" applyNumberFormat="1" applyFont="1" applyFill="1" applyBorder="1" applyProtection="1"/>
    <xf numFmtId="0" fontId="0" fillId="9" borderId="92" xfId="0" applyFill="1" applyBorder="1" applyProtection="1"/>
    <xf numFmtId="4" fontId="3" fillId="9" borderId="0" xfId="0" applyNumberFormat="1" applyFont="1" applyFill="1" applyBorder="1" applyProtection="1"/>
    <xf numFmtId="9" fontId="3" fillId="9" borderId="0" xfId="0" applyNumberFormat="1" applyFont="1" applyFill="1" applyBorder="1" applyProtection="1"/>
    <xf numFmtId="4" fontId="3" fillId="9" borderId="10" xfId="0" applyNumberFormat="1" applyFont="1" applyFill="1" applyBorder="1" applyProtection="1"/>
    <xf numFmtId="3" fontId="3" fillId="9" borderId="10" xfId="0" applyNumberFormat="1" applyFont="1" applyFill="1" applyBorder="1" applyProtection="1"/>
    <xf numFmtId="0" fontId="0" fillId="9" borderId="10" xfId="0" applyFill="1" applyBorder="1" applyProtection="1"/>
    <xf numFmtId="0" fontId="0" fillId="9" borderId="93" xfId="0" applyFill="1" applyBorder="1" applyProtection="1"/>
    <xf numFmtId="168" fontId="4" fillId="9" borderId="10" xfId="0" applyNumberFormat="1" applyFont="1" applyFill="1" applyBorder="1" applyProtection="1"/>
    <xf numFmtId="0" fontId="3" fillId="13" borderId="23" xfId="0" applyFont="1" applyFill="1" applyBorder="1" applyAlignment="1" applyProtection="1">
      <alignment horizontal="left" vertical="center" wrapText="1"/>
    </xf>
    <xf numFmtId="0" fontId="3" fillId="13" borderId="24" xfId="0" applyFont="1" applyFill="1" applyBorder="1" applyAlignment="1" applyProtection="1">
      <alignment horizontal="left" vertical="center" wrapText="1"/>
    </xf>
    <xf numFmtId="3" fontId="3" fillId="13" borderId="24" xfId="0" applyNumberFormat="1" applyFont="1" applyFill="1" applyBorder="1" applyAlignment="1" applyProtection="1">
      <alignment horizontal="center" vertical="center"/>
    </xf>
    <xf numFmtId="3" fontId="3" fillId="13" borderId="24" xfId="0" applyNumberFormat="1" applyFont="1" applyFill="1" applyBorder="1" applyAlignment="1" applyProtection="1">
      <alignment vertical="center"/>
    </xf>
    <xf numFmtId="4" fontId="3" fillId="13" borderId="24" xfId="0" applyNumberFormat="1" applyFont="1" applyFill="1" applyBorder="1" applyAlignment="1" applyProtection="1">
      <alignment vertical="center"/>
    </xf>
    <xf numFmtId="0" fontId="3" fillId="13" borderId="115" xfId="0" applyFont="1" applyFill="1" applyBorder="1" applyAlignment="1" applyProtection="1">
      <alignment horizontal="center" vertical="center"/>
    </xf>
    <xf numFmtId="174" fontId="3" fillId="10" borderId="119" xfId="0" applyNumberFormat="1" applyFont="1" applyFill="1" applyBorder="1" applyAlignment="1" applyProtection="1">
      <alignment horizontal="center"/>
    </xf>
    <xf numFmtId="3" fontId="3" fillId="10" borderId="119" xfId="0" applyNumberFormat="1" applyFont="1" applyFill="1" applyBorder="1" applyAlignment="1" applyProtection="1">
      <alignment horizontal="center"/>
    </xf>
    <xf numFmtId="174" fontId="3" fillId="13" borderId="119" xfId="0" applyNumberFormat="1" applyFont="1" applyFill="1" applyBorder="1" applyAlignment="1" applyProtection="1">
      <alignment horizontal="center"/>
    </xf>
    <xf numFmtId="3" fontId="3" fillId="13" borderId="119" xfId="0" applyNumberFormat="1" applyFont="1" applyFill="1" applyBorder="1" applyAlignment="1" applyProtection="1">
      <alignment horizontal="center"/>
    </xf>
    <xf numFmtId="0" fontId="3" fillId="17" borderId="0" xfId="0" applyFont="1" applyFill="1" applyBorder="1" applyProtection="1"/>
    <xf numFmtId="4" fontId="3" fillId="17" borderId="0" xfId="0" applyNumberFormat="1" applyFont="1" applyFill="1" applyBorder="1" applyProtection="1"/>
    <xf numFmtId="3" fontId="3" fillId="17" borderId="0" xfId="0" applyNumberFormat="1" applyFont="1" applyFill="1" applyBorder="1" applyProtection="1"/>
    <xf numFmtId="0" fontId="3" fillId="17" borderId="1" xfId="0" applyFont="1" applyFill="1" applyBorder="1" applyProtection="1"/>
    <xf numFmtId="3" fontId="3" fillId="17" borderId="1" xfId="0" applyNumberFormat="1" applyFont="1" applyFill="1" applyBorder="1" applyProtection="1"/>
    <xf numFmtId="0" fontId="3" fillId="15" borderId="13" xfId="0" applyFont="1" applyFill="1" applyBorder="1" applyProtection="1"/>
    <xf numFmtId="0" fontId="0" fillId="15" borderId="13" xfId="0" applyFill="1" applyBorder="1" applyProtection="1"/>
    <xf numFmtId="4" fontId="3" fillId="15" borderId="13" xfId="0" applyNumberFormat="1" applyFont="1" applyFill="1" applyBorder="1" applyProtection="1"/>
    <xf numFmtId="3" fontId="3" fillId="15" borderId="13" xfId="0" applyNumberFormat="1" applyFont="1" applyFill="1" applyBorder="1" applyProtection="1"/>
    <xf numFmtId="168" fontId="3" fillId="15" borderId="13" xfId="0" applyNumberFormat="1" applyFont="1" applyFill="1" applyBorder="1" applyProtection="1"/>
    <xf numFmtId="3" fontId="3" fillId="17" borderId="1" xfId="0" applyNumberFormat="1" applyFont="1" applyFill="1" applyBorder="1" applyAlignment="1" applyProtection="1">
      <alignment horizontal="center"/>
    </xf>
    <xf numFmtId="4" fontId="3" fillId="17" borderId="1" xfId="0" applyNumberFormat="1" applyFont="1" applyFill="1" applyBorder="1" applyAlignment="1" applyProtection="1">
      <alignment horizontal="center"/>
    </xf>
    <xf numFmtId="0" fontId="3" fillId="17" borderId="1" xfId="0" applyFont="1" applyFill="1" applyBorder="1" applyAlignment="1" applyProtection="1">
      <alignment horizontal="center"/>
    </xf>
    <xf numFmtId="0" fontId="43" fillId="17" borderId="127" xfId="0" applyFont="1" applyFill="1" applyBorder="1" applyProtection="1"/>
    <xf numFmtId="3" fontId="42" fillId="17" borderId="0" xfId="0" applyNumberFormat="1" applyFont="1" applyFill="1" applyBorder="1" applyProtection="1"/>
    <xf numFmtId="0" fontId="43" fillId="17" borderId="0" xfId="0" applyFont="1" applyFill="1" applyBorder="1" applyProtection="1"/>
    <xf numFmtId="168" fontId="51" fillId="17" borderId="0" xfId="0" applyNumberFormat="1" applyFont="1" applyFill="1" applyBorder="1" applyProtection="1"/>
    <xf numFmtId="0" fontId="53" fillId="17" borderId="0" xfId="0" applyFont="1" applyFill="1" applyBorder="1" applyAlignment="1" applyProtection="1">
      <alignment horizontal="left" vertical="center"/>
    </xf>
    <xf numFmtId="170" fontId="52" fillId="17" borderId="0" xfId="0" applyNumberFormat="1" applyFont="1" applyFill="1" applyBorder="1" applyAlignment="1" applyProtection="1">
      <alignment horizontal="left" vertical="center"/>
    </xf>
    <xf numFmtId="170" fontId="54" fillId="17" borderId="0" xfId="0" applyNumberFormat="1" applyFont="1" applyFill="1" applyBorder="1" applyAlignment="1" applyProtection="1">
      <alignment horizontal="center" vertical="center"/>
    </xf>
    <xf numFmtId="0" fontId="63" fillId="17" borderId="89" xfId="0" applyFont="1" applyFill="1" applyBorder="1" applyAlignment="1" applyProtection="1">
      <alignment horizontal="left"/>
    </xf>
    <xf numFmtId="174" fontId="41" fillId="17" borderId="26" xfId="0" applyNumberFormat="1" applyFont="1" applyFill="1" applyBorder="1" applyAlignment="1" applyProtection="1">
      <alignment horizontal="center"/>
    </xf>
    <xf numFmtId="4" fontId="6" fillId="17" borderId="26" xfId="0" applyNumberFormat="1" applyFont="1" applyFill="1" applyBorder="1" applyAlignment="1" applyProtection="1">
      <alignment horizontal="center"/>
    </xf>
    <xf numFmtId="3" fontId="6" fillId="17" borderId="26" xfId="0" applyNumberFormat="1" applyFont="1" applyFill="1" applyBorder="1" applyProtection="1"/>
    <xf numFmtId="0" fontId="6" fillId="17" borderId="26" xfId="0" applyFont="1" applyFill="1" applyBorder="1" applyProtection="1"/>
    <xf numFmtId="0" fontId="3" fillId="17" borderId="26" xfId="0" applyFont="1" applyFill="1" applyBorder="1" applyProtection="1"/>
    <xf numFmtId="3" fontId="41" fillId="17" borderId="26" xfId="0" applyNumberFormat="1" applyFont="1" applyFill="1" applyBorder="1" applyAlignment="1" applyProtection="1">
      <alignment horizontal="center"/>
    </xf>
    <xf numFmtId="0" fontId="43" fillId="17" borderId="128" xfId="0" applyFont="1" applyFill="1" applyBorder="1" applyProtection="1"/>
    <xf numFmtId="3" fontId="63" fillId="17" borderId="90" xfId="0" applyNumberFormat="1" applyFont="1" applyFill="1" applyBorder="1" applyAlignment="1" applyProtection="1">
      <alignment horizontal="center"/>
    </xf>
    <xf numFmtId="4" fontId="41" fillId="17" borderId="80" xfId="0" applyNumberFormat="1" applyFont="1" applyFill="1" applyBorder="1" applyAlignment="1" applyProtection="1">
      <alignment horizontal="center"/>
    </xf>
    <xf numFmtId="4" fontId="42" fillId="17" borderId="91" xfId="0" applyNumberFormat="1" applyFont="1" applyFill="1" applyBorder="1" applyProtection="1"/>
    <xf numFmtId="0" fontId="3" fillId="17" borderId="92" xfId="0" applyFont="1" applyFill="1" applyBorder="1" applyProtection="1"/>
    <xf numFmtId="0" fontId="0" fillId="17" borderId="91" xfId="0" applyFill="1" applyBorder="1" applyProtection="1"/>
    <xf numFmtId="170" fontId="55" fillId="15" borderId="130" xfId="0" applyNumberFormat="1" applyFont="1" applyFill="1" applyBorder="1" applyAlignment="1" applyProtection="1">
      <alignment horizontal="left"/>
    </xf>
    <xf numFmtId="170" fontId="62" fillId="16" borderId="95" xfId="0" applyNumberFormat="1" applyFont="1" applyFill="1" applyBorder="1" applyAlignment="1" applyProtection="1">
      <alignment horizontal="center" vertical="center"/>
      <protection locked="0"/>
    </xf>
    <xf numFmtId="168" fontId="61" fillId="17" borderId="0" xfId="0" applyNumberFormat="1" applyFont="1" applyFill="1" applyBorder="1" applyProtection="1">
      <protection hidden="1"/>
    </xf>
    <xf numFmtId="0" fontId="33" fillId="14" borderId="91" xfId="0" applyFont="1" applyFill="1" applyBorder="1" applyAlignment="1">
      <alignment horizontal="left" vertical="top"/>
    </xf>
    <xf numFmtId="0" fontId="18" fillId="14" borderId="0" xfId="0" applyFont="1" applyFill="1" applyAlignment="1">
      <alignment horizontal="left" vertical="top"/>
    </xf>
    <xf numFmtId="0" fontId="18" fillId="14" borderId="92" xfId="0" applyFont="1" applyFill="1" applyBorder="1" applyAlignment="1">
      <alignment horizontal="left" vertical="top"/>
    </xf>
    <xf numFmtId="0" fontId="0" fillId="0" borderId="0" xfId="0"/>
    <xf numFmtId="0" fontId="9" fillId="17" borderId="88" xfId="0" applyFont="1" applyFill="1" applyBorder="1" applyAlignment="1" applyProtection="1">
      <alignment horizontal="center"/>
    </xf>
    <xf numFmtId="0" fontId="3" fillId="5" borderId="0" xfId="0" applyFont="1" applyFill="1"/>
    <xf numFmtId="0" fontId="0" fillId="0" borderId="0" xfId="0"/>
    <xf numFmtId="0" fontId="0" fillId="0" borderId="0" xfId="0" applyBorder="1" applyAlignment="1">
      <alignment vertical="center"/>
    </xf>
    <xf numFmtId="0" fontId="0" fillId="14" borderId="0" xfId="0" applyFill="1" applyBorder="1" applyAlignment="1" applyProtection="1">
      <alignment vertical="top"/>
    </xf>
    <xf numFmtId="4" fontId="3" fillId="14" borderId="0" xfId="0" applyNumberFormat="1" applyFont="1" applyFill="1" applyBorder="1" applyAlignment="1" applyProtection="1">
      <alignment vertical="top"/>
    </xf>
    <xf numFmtId="3" fontId="3" fillId="14" borderId="0" xfId="0" applyNumberFormat="1" applyFont="1" applyFill="1" applyBorder="1" applyAlignment="1" applyProtection="1">
      <alignment vertical="top"/>
    </xf>
    <xf numFmtId="173" fontId="0" fillId="0" borderId="0" xfId="0" applyNumberFormat="1" applyFill="1"/>
    <xf numFmtId="0" fontId="0" fillId="5" borderId="0" xfId="0" applyFill="1" applyAlignment="1">
      <alignment vertical="top"/>
    </xf>
    <xf numFmtId="0" fontId="0" fillId="5" borderId="0" xfId="0" applyFill="1" applyBorder="1"/>
    <xf numFmtId="3" fontId="71" fillId="9" borderId="0" xfId="0" applyNumberFormat="1" applyFont="1" applyFill="1" applyBorder="1" applyProtection="1"/>
    <xf numFmtId="170" fontId="71" fillId="9" borderId="0" xfId="0" applyNumberFormat="1" applyFont="1" applyFill="1" applyBorder="1" applyProtection="1"/>
    <xf numFmtId="0" fontId="29" fillId="14" borderId="89" xfId="4" applyFont="1" applyFill="1" applyBorder="1"/>
    <xf numFmtId="0" fontId="36" fillId="14" borderId="26" xfId="4" applyFont="1" applyFill="1" applyBorder="1" applyProtection="1"/>
    <xf numFmtId="0" fontId="29" fillId="14" borderId="90" xfId="4" applyFont="1" applyFill="1" applyBorder="1"/>
    <xf numFmtId="0" fontId="29" fillId="14" borderId="91" xfId="4" applyFont="1" applyFill="1" applyBorder="1"/>
    <xf numFmtId="0" fontId="29" fillId="14" borderId="0" xfId="4" applyFont="1" applyFill="1" applyBorder="1"/>
    <xf numFmtId="0" fontId="29" fillId="14" borderId="92" xfId="4" applyFont="1" applyFill="1" applyBorder="1"/>
    <xf numFmtId="0" fontId="29" fillId="14" borderId="0" xfId="4" applyFont="1" applyFill="1" applyBorder="1" applyProtection="1"/>
    <xf numFmtId="0" fontId="38" fillId="14" borderId="0" xfId="4" applyFont="1" applyFill="1" applyBorder="1" applyProtection="1"/>
    <xf numFmtId="0" fontId="31" fillId="14" borderId="0" xfId="4" applyFont="1" applyFill="1" applyBorder="1" applyProtection="1"/>
    <xf numFmtId="0" fontId="29" fillId="14" borderId="1" xfId="4" applyFont="1" applyFill="1" applyBorder="1" applyAlignment="1" applyProtection="1">
      <alignment horizontal="left" wrapText="1"/>
      <protection locked="0"/>
    </xf>
    <xf numFmtId="0" fontId="29" fillId="14" borderId="1" xfId="4" applyFont="1" applyFill="1" applyBorder="1" applyAlignment="1" applyProtection="1">
      <alignment horizontal="left"/>
      <protection locked="0"/>
    </xf>
    <xf numFmtId="0" fontId="29" fillId="14" borderId="2" xfId="4" applyFont="1" applyFill="1" applyBorder="1" applyAlignment="1" applyProtection="1">
      <alignment horizontal="center"/>
    </xf>
    <xf numFmtId="0" fontId="29" fillId="14" borderId="2" xfId="4" applyFont="1" applyFill="1" applyBorder="1" applyAlignment="1" applyProtection="1">
      <alignment horizontal="left"/>
      <protection locked="0"/>
    </xf>
    <xf numFmtId="0" fontId="29" fillId="14" borderId="2" xfId="4" applyFont="1" applyFill="1" applyBorder="1" applyAlignment="1" applyProtection="1">
      <alignment horizontal="left" wrapText="1"/>
      <protection locked="0"/>
    </xf>
    <xf numFmtId="0" fontId="30" fillId="14" borderId="0" xfId="4" applyFont="1" applyFill="1" applyBorder="1" applyProtection="1"/>
    <xf numFmtId="0" fontId="32" fillId="14" borderId="0" xfId="4" applyFont="1" applyFill="1" applyBorder="1" applyProtection="1"/>
    <xf numFmtId="0" fontId="18" fillId="14" borderId="91" xfId="0" applyFont="1" applyFill="1" applyBorder="1" applyAlignment="1">
      <alignment horizontal="left" vertical="top"/>
    </xf>
    <xf numFmtId="0" fontId="18" fillId="14" borderId="0" xfId="0" applyFont="1" applyFill="1" applyBorder="1" applyAlignment="1">
      <alignment horizontal="left" vertical="top"/>
    </xf>
    <xf numFmtId="0" fontId="29" fillId="14" borderId="13" xfId="4" applyFont="1" applyFill="1" applyBorder="1" applyAlignment="1" applyProtection="1">
      <alignment horizontal="left" wrapText="1"/>
      <protection locked="0"/>
    </xf>
    <xf numFmtId="0" fontId="0" fillId="14" borderId="0" xfId="0" applyFill="1" applyBorder="1" applyAlignment="1"/>
    <xf numFmtId="0" fontId="3" fillId="14" borderId="0" xfId="0" applyFont="1" applyFill="1" applyBorder="1" applyAlignment="1">
      <alignment horizontal="left"/>
    </xf>
    <xf numFmtId="0" fontId="19" fillId="14" borderId="121" xfId="4" applyFont="1" applyFill="1" applyBorder="1" applyAlignment="1">
      <alignment vertical="top"/>
    </xf>
    <xf numFmtId="0" fontId="39" fillId="14" borderId="122" xfId="4" applyFont="1" applyFill="1" applyBorder="1" applyProtection="1"/>
    <xf numFmtId="0" fontId="29" fillId="14" borderId="122" xfId="4" applyFont="1" applyFill="1" applyBorder="1" applyAlignment="1" applyProtection="1"/>
    <xf numFmtId="0" fontId="29" fillId="14" borderId="122" xfId="4" applyFont="1" applyFill="1" applyBorder="1" applyProtection="1"/>
    <xf numFmtId="0" fontId="29" fillId="14" borderId="123" xfId="4" applyFont="1" applyFill="1" applyBorder="1"/>
    <xf numFmtId="0" fontId="35" fillId="14" borderId="91" xfId="4" applyFont="1" applyFill="1" applyBorder="1"/>
    <xf numFmtId="0" fontId="27" fillId="14" borderId="0" xfId="4" applyFont="1" applyFill="1" applyBorder="1" applyProtection="1"/>
    <xf numFmtId="0" fontId="35" fillId="14" borderId="0" xfId="4" applyFont="1" applyFill="1" applyBorder="1" applyProtection="1"/>
    <xf numFmtId="0" fontId="35" fillId="14" borderId="0" xfId="4" applyFont="1" applyFill="1" applyBorder="1" applyAlignment="1" applyProtection="1"/>
    <xf numFmtId="0" fontId="35" fillId="14" borderId="92" xfId="4" applyFont="1" applyFill="1" applyBorder="1"/>
    <xf numFmtId="0" fontId="29" fillId="14" borderId="124" xfId="4" applyFont="1" applyFill="1" applyBorder="1"/>
    <xf numFmtId="0" fontId="29" fillId="14" borderId="125" xfId="4" applyFont="1" applyFill="1" applyBorder="1" applyProtection="1"/>
    <xf numFmtId="0" fontId="29" fillId="14" borderId="126" xfId="4" applyFont="1" applyFill="1" applyBorder="1"/>
    <xf numFmtId="0" fontId="0" fillId="14" borderId="123" xfId="0" applyFill="1" applyBorder="1" applyAlignment="1"/>
    <xf numFmtId="0" fontId="29" fillId="14" borderId="37" xfId="4" applyFont="1" applyFill="1" applyBorder="1"/>
    <xf numFmtId="0" fontId="29" fillId="14" borderId="10" xfId="4" applyFont="1" applyFill="1" applyBorder="1" applyAlignment="1" applyProtection="1">
      <alignment horizontal="center" vertical="center"/>
      <protection locked="0" hidden="1"/>
    </xf>
    <xf numFmtId="0" fontId="29" fillId="14" borderId="10" xfId="4" applyFont="1" applyFill="1" applyBorder="1" applyProtection="1"/>
    <xf numFmtId="0" fontId="29" fillId="14" borderId="10" xfId="4" applyFont="1" applyFill="1" applyBorder="1"/>
    <xf numFmtId="0" fontId="29" fillId="14" borderId="10" xfId="4" applyFont="1" applyFill="1" applyBorder="1" applyAlignment="1" applyProtection="1">
      <alignment horizontal="center" vertical="center" wrapText="1"/>
      <protection locked="0" hidden="1"/>
    </xf>
    <xf numFmtId="0" fontId="29" fillId="14" borderId="93" xfId="4" applyFont="1" applyFill="1" applyBorder="1"/>
    <xf numFmtId="0" fontId="29" fillId="14" borderId="121" xfId="4" applyFont="1" applyFill="1" applyBorder="1"/>
    <xf numFmtId="0" fontId="4" fillId="14" borderId="91" xfId="4" applyFont="1" applyFill="1" applyBorder="1" applyProtection="1"/>
    <xf numFmtId="0" fontId="15" fillId="14" borderId="0" xfId="4" applyFont="1" applyFill="1" applyBorder="1"/>
    <xf numFmtId="0" fontId="7" fillId="14" borderId="0" xfId="4" applyFont="1" applyFill="1" applyBorder="1" applyProtection="1"/>
    <xf numFmtId="0" fontId="4" fillId="14" borderId="0" xfId="4" applyFont="1" applyFill="1" applyBorder="1"/>
    <xf numFmtId="0" fontId="4" fillId="14" borderId="0" xfId="4" applyFont="1" applyFill="1" applyBorder="1" applyProtection="1"/>
    <xf numFmtId="0" fontId="6" fillId="14" borderId="0" xfId="4" applyFont="1" applyFill="1" applyBorder="1" applyAlignment="1">
      <alignment horizontal="center"/>
    </xf>
    <xf numFmtId="0" fontId="0" fillId="14" borderId="121" xfId="0" applyFill="1" applyBorder="1"/>
    <xf numFmtId="0" fontId="3" fillId="14" borderId="122" xfId="0" applyFont="1" applyFill="1" applyBorder="1"/>
    <xf numFmtId="0" fontId="0" fillId="14" borderId="123" xfId="0" applyFill="1" applyBorder="1"/>
    <xf numFmtId="0" fontId="0" fillId="14" borderId="122" xfId="0" applyFill="1" applyBorder="1"/>
    <xf numFmtId="175" fontId="72" fillId="0" borderId="0" xfId="0" applyNumberFormat="1" applyFont="1" applyFill="1"/>
    <xf numFmtId="0" fontId="73" fillId="14" borderId="0" xfId="4" applyFont="1" applyFill="1" applyBorder="1" applyAlignment="1" applyProtection="1"/>
    <xf numFmtId="0" fontId="74" fillId="14" borderId="0" xfId="4" applyFont="1" applyFill="1" applyBorder="1" applyProtection="1"/>
    <xf numFmtId="0" fontId="75" fillId="14" borderId="0" xfId="4" applyFont="1" applyFill="1" applyBorder="1" applyProtection="1"/>
    <xf numFmtId="0" fontId="6" fillId="14" borderId="91" xfId="4" applyFont="1" applyFill="1" applyBorder="1" applyAlignment="1">
      <alignment horizontal="center"/>
    </xf>
    <xf numFmtId="0" fontId="0" fillId="0" borderId="0" xfId="0" applyAlignment="1">
      <alignment horizontal="center"/>
    </xf>
    <xf numFmtId="0" fontId="29" fillId="14" borderId="2" xfId="4" applyFont="1" applyFill="1" applyBorder="1" applyAlignment="1" applyProtection="1">
      <protection locked="0"/>
    </xf>
    <xf numFmtId="0" fontId="0" fillId="0" borderId="2" xfId="0" applyBorder="1" applyAlignment="1" applyProtection="1">
      <protection locked="0"/>
    </xf>
    <xf numFmtId="0" fontId="29" fillId="14" borderId="1" xfId="4" applyFont="1" applyFill="1" applyBorder="1" applyAlignment="1" applyProtection="1">
      <alignment horizontal="center" vertical="center"/>
      <protection locked="0"/>
    </xf>
    <xf numFmtId="0" fontId="0" fillId="0" borderId="1" xfId="0" applyBorder="1" applyAlignment="1" applyProtection="1">
      <protection locked="0"/>
    </xf>
    <xf numFmtId="0" fontId="29" fillId="14" borderId="2" xfId="4" applyFont="1" applyFill="1" applyBorder="1" applyAlignment="1" applyProtection="1">
      <alignment horizontal="left" wrapText="1"/>
      <protection locked="0"/>
    </xf>
    <xf numFmtId="0" fontId="0" fillId="0" borderId="2" xfId="0" applyBorder="1" applyAlignment="1" applyProtection="1">
      <alignment horizontal="left" wrapText="1"/>
      <protection locked="0"/>
    </xf>
    <xf numFmtId="0" fontId="0" fillId="14" borderId="1" xfId="0" applyFill="1" applyBorder="1" applyAlignment="1" applyProtection="1">
      <alignment horizontal="center" vertical="center"/>
      <protection locked="0"/>
    </xf>
    <xf numFmtId="0" fontId="44" fillId="14" borderId="121" xfId="4" applyFont="1" applyFill="1" applyBorder="1" applyAlignment="1">
      <alignment wrapText="1"/>
    </xf>
    <xf numFmtId="0" fontId="24" fillId="14" borderId="122" xfId="0" applyFont="1" applyFill="1" applyBorder="1" applyAlignment="1">
      <alignment wrapText="1"/>
    </xf>
    <xf numFmtId="0" fontId="34" fillId="14" borderId="91" xfId="4" applyFont="1" applyFill="1" applyBorder="1" applyAlignment="1">
      <alignment vertical="top" wrapText="1"/>
    </xf>
    <xf numFmtId="0" fontId="18" fillId="14" borderId="0" xfId="0" applyFont="1" applyFill="1" applyBorder="1" applyAlignment="1">
      <alignment vertical="top" wrapText="1"/>
    </xf>
    <xf numFmtId="0" fontId="18" fillId="14" borderId="92" xfId="0" applyFont="1" applyFill="1" applyBorder="1" applyAlignment="1">
      <alignment vertical="top" wrapText="1"/>
    </xf>
    <xf numFmtId="0" fontId="35" fillId="14" borderId="91" xfId="4" applyFont="1" applyFill="1" applyBorder="1" applyAlignment="1"/>
    <xf numFmtId="0" fontId="3" fillId="14" borderId="0" xfId="0" applyFont="1" applyFill="1" applyBorder="1" applyAlignment="1"/>
    <xf numFmtId="0" fontId="3" fillId="14" borderId="92" xfId="0" applyFont="1" applyFill="1" applyBorder="1" applyAlignment="1"/>
    <xf numFmtId="0" fontId="6" fillId="14" borderId="122" xfId="4" applyFont="1" applyFill="1" applyBorder="1" applyAlignment="1" applyProtection="1">
      <alignment horizontal="center"/>
    </xf>
    <xf numFmtId="0" fontId="3" fillId="14" borderId="122" xfId="0" applyFont="1" applyFill="1" applyBorder="1" applyAlignment="1">
      <alignment horizontal="center"/>
    </xf>
    <xf numFmtId="0" fontId="34" fillId="14" borderId="91" xfId="4" applyFont="1" applyFill="1" applyBorder="1" applyAlignment="1">
      <alignment horizontal="left" vertical="top" wrapText="1"/>
    </xf>
    <xf numFmtId="0" fontId="18" fillId="14" borderId="0" xfId="0" applyFont="1" applyFill="1" applyBorder="1" applyAlignment="1">
      <alignment horizontal="left" vertical="top" wrapText="1"/>
    </xf>
    <xf numFmtId="0" fontId="29" fillId="14" borderId="2" xfId="4" applyFont="1" applyFill="1" applyBorder="1" applyAlignment="1" applyProtection="1">
      <alignment horizontal="left"/>
      <protection locked="0"/>
    </xf>
    <xf numFmtId="0" fontId="15" fillId="14" borderId="2" xfId="0" applyFont="1" applyFill="1" applyBorder="1" applyAlignment="1" applyProtection="1">
      <alignment horizontal="left"/>
      <protection locked="0"/>
    </xf>
    <xf numFmtId="0" fontId="29" fillId="14" borderId="1" xfId="4" applyFont="1" applyFill="1" applyBorder="1" applyAlignment="1" applyProtection="1">
      <alignment horizontal="left" wrapText="1"/>
      <protection locked="0"/>
    </xf>
    <xf numFmtId="0" fontId="15" fillId="14" borderId="1" xfId="0" applyFont="1" applyFill="1" applyBorder="1" applyAlignment="1" applyProtection="1">
      <alignment horizontal="left" wrapText="1"/>
      <protection locked="0"/>
    </xf>
    <xf numFmtId="0" fontId="0" fillId="14" borderId="1" xfId="0" applyFill="1" applyBorder="1" applyAlignment="1" applyProtection="1">
      <alignment horizontal="left" wrapText="1"/>
      <protection locked="0"/>
    </xf>
    <xf numFmtId="0" fontId="0" fillId="14" borderId="2" xfId="0" applyFill="1" applyBorder="1" applyAlignment="1" applyProtection="1">
      <alignment horizontal="left"/>
      <protection locked="0"/>
    </xf>
    <xf numFmtId="0" fontId="29" fillId="14" borderId="13" xfId="4" applyFont="1" applyFill="1" applyBorder="1" applyAlignment="1" applyProtection="1">
      <alignment horizontal="left" wrapText="1"/>
      <protection locked="0"/>
    </xf>
    <xf numFmtId="0" fontId="39" fillId="14" borderId="91" xfId="4" applyFont="1" applyFill="1" applyBorder="1" applyAlignment="1"/>
    <xf numFmtId="0" fontId="19" fillId="14" borderId="0" xfId="0" applyFont="1" applyFill="1" applyBorder="1" applyAlignment="1"/>
    <xf numFmtId="0" fontId="4" fillId="14" borderId="13" xfId="0" applyFont="1" applyFill="1" applyBorder="1" applyAlignment="1" applyProtection="1">
      <alignment horizontal="center"/>
      <protection locked="0"/>
    </xf>
    <xf numFmtId="0" fontId="4" fillId="0" borderId="13" xfId="0" applyFont="1" applyBorder="1" applyAlignment="1">
      <alignment horizontal="center"/>
    </xf>
    <xf numFmtId="0" fontId="40" fillId="14" borderId="0" xfId="4" applyFont="1" applyFill="1" applyBorder="1" applyAlignment="1" applyProtection="1">
      <alignment horizontal="center" vertical="center" wrapText="1"/>
    </xf>
    <xf numFmtId="0" fontId="0" fillId="14" borderId="0" xfId="0" applyFill="1" applyBorder="1" applyAlignment="1">
      <alignment horizontal="center" vertical="center" wrapText="1"/>
    </xf>
    <xf numFmtId="0" fontId="15" fillId="14" borderId="2" xfId="0" applyFont="1" applyFill="1" applyBorder="1" applyAlignment="1" applyProtection="1">
      <alignment horizontal="left" wrapText="1"/>
      <protection locked="0"/>
    </xf>
    <xf numFmtId="0" fontId="70" fillId="14" borderId="26" xfId="4" applyFont="1" applyFill="1" applyBorder="1" applyAlignment="1" applyProtection="1">
      <alignment horizontal="center"/>
    </xf>
    <xf numFmtId="0" fontId="60" fillId="14" borderId="26" xfId="0" applyFont="1" applyFill="1" applyBorder="1" applyAlignment="1">
      <alignment horizontal="center"/>
    </xf>
    <xf numFmtId="0" fontId="29" fillId="14" borderId="0" xfId="4" applyFont="1" applyFill="1" applyBorder="1" applyAlignment="1">
      <alignment horizontal="center"/>
    </xf>
    <xf numFmtId="0" fontId="0" fillId="14" borderId="0" xfId="0" applyFill="1" applyAlignment="1">
      <alignment horizontal="center"/>
    </xf>
    <xf numFmtId="0" fontId="6" fillId="14" borderId="122" xfId="0" applyFont="1" applyFill="1" applyBorder="1" applyAlignment="1">
      <alignment horizontal="center"/>
    </xf>
    <xf numFmtId="0" fontId="6" fillId="14" borderId="122" xfId="0" applyFont="1" applyFill="1" applyBorder="1" applyAlignment="1">
      <alignment horizontal="center" vertical="center"/>
    </xf>
    <xf numFmtId="0" fontId="6" fillId="0" borderId="122" xfId="0" applyFont="1" applyBorder="1" applyAlignment="1">
      <alignment horizontal="center" vertical="center"/>
    </xf>
    <xf numFmtId="0" fontId="0" fillId="0" borderId="122" xfId="0" applyBorder="1" applyAlignment="1"/>
    <xf numFmtId="0" fontId="37" fillId="5" borderId="0" xfId="0" applyFont="1" applyFill="1" applyBorder="1" applyAlignment="1">
      <alignment horizontal="center" vertical="top" wrapText="1"/>
    </xf>
    <xf numFmtId="0" fontId="37" fillId="5" borderId="0" xfId="0" applyFont="1" applyFill="1" applyBorder="1" applyAlignment="1">
      <alignment horizontal="center" vertical="top"/>
    </xf>
    <xf numFmtId="0" fontId="18" fillId="14" borderId="91" xfId="0" applyFont="1" applyFill="1" applyBorder="1" applyAlignment="1">
      <alignment horizontal="left" vertical="center" wrapText="1"/>
    </xf>
    <xf numFmtId="0" fontId="18" fillId="14" borderId="0" xfId="0" applyFont="1" applyFill="1" applyBorder="1" applyAlignment="1">
      <alignment horizontal="left" vertical="center" wrapText="1"/>
    </xf>
    <xf numFmtId="0" fontId="18" fillId="14" borderId="92" xfId="0" applyFont="1" applyFill="1" applyBorder="1" applyAlignment="1">
      <alignment horizontal="left" vertical="center" wrapText="1"/>
    </xf>
    <xf numFmtId="0" fontId="33" fillId="14" borderId="91" xfId="0" applyFont="1" applyFill="1" applyBorder="1" applyAlignment="1">
      <alignment vertical="center"/>
    </xf>
    <xf numFmtId="0" fontId="18" fillId="14" borderId="0" xfId="0" applyFont="1" applyFill="1" applyAlignment="1">
      <alignment vertical="center"/>
    </xf>
    <xf numFmtId="0" fontId="18" fillId="14" borderId="92" xfId="0" applyFont="1" applyFill="1" applyBorder="1" applyAlignment="1">
      <alignment vertical="center"/>
    </xf>
    <xf numFmtId="0" fontId="33" fillId="14" borderId="91" xfId="0" applyFont="1" applyFill="1" applyBorder="1" applyAlignment="1">
      <alignment horizontal="left" vertical="center"/>
    </xf>
    <xf numFmtId="0" fontId="18" fillId="14" borderId="0" xfId="0" applyFont="1" applyFill="1" applyAlignment="1">
      <alignment horizontal="left" vertical="center"/>
    </xf>
    <xf numFmtId="0" fontId="18" fillId="14" borderId="92" xfId="0" applyFont="1" applyFill="1" applyBorder="1" applyAlignment="1">
      <alignment horizontal="left" vertical="center"/>
    </xf>
    <xf numFmtId="0" fontId="33" fillId="14" borderId="91" xfId="0" applyFont="1" applyFill="1" applyBorder="1" applyAlignment="1">
      <alignment horizontal="left" vertical="top" wrapText="1"/>
    </xf>
    <xf numFmtId="0" fontId="18" fillId="14" borderId="0" xfId="0" applyFont="1" applyFill="1" applyAlignment="1">
      <alignment horizontal="left" vertical="top" wrapText="1"/>
    </xf>
    <xf numFmtId="0" fontId="18" fillId="14" borderId="92" xfId="0" applyFont="1" applyFill="1" applyBorder="1" applyAlignment="1">
      <alignment horizontal="left" vertical="top" wrapText="1"/>
    </xf>
    <xf numFmtId="0" fontId="33" fillId="14" borderId="91" xfId="0" applyFont="1" applyFill="1" applyBorder="1" applyAlignment="1">
      <alignment horizontal="left" wrapText="1"/>
    </xf>
    <xf numFmtId="0" fontId="18" fillId="14" borderId="0" xfId="0" applyFont="1" applyFill="1" applyAlignment="1">
      <alignment horizontal="left" wrapText="1"/>
    </xf>
    <xf numFmtId="0" fontId="18" fillId="14" borderId="92" xfId="0" applyFont="1" applyFill="1" applyBorder="1" applyAlignment="1">
      <alignment horizontal="left" wrapText="1"/>
    </xf>
    <xf numFmtId="0" fontId="18" fillId="14" borderId="91" xfId="0" applyFont="1" applyFill="1" applyBorder="1" applyAlignment="1">
      <alignment horizontal="left" wrapText="1"/>
    </xf>
    <xf numFmtId="0" fontId="18" fillId="14" borderId="0" xfId="0" applyFont="1" applyFill="1" applyBorder="1" applyAlignment="1">
      <alignment horizontal="left" wrapText="1"/>
    </xf>
    <xf numFmtId="0" fontId="18" fillId="14" borderId="91" xfId="0" applyFont="1" applyFill="1" applyBorder="1" applyAlignment="1">
      <alignment horizontal="left" vertical="top" wrapText="1"/>
    </xf>
    <xf numFmtId="0" fontId="60" fillId="14" borderId="0" xfId="0" applyFont="1" applyFill="1" applyBorder="1" applyAlignment="1">
      <alignment horizontal="center" vertical="top" wrapText="1"/>
    </xf>
    <xf numFmtId="0" fontId="60" fillId="14" borderId="0" xfId="0" applyFont="1" applyFill="1" applyAlignment="1">
      <alignment horizontal="center" vertical="top"/>
    </xf>
    <xf numFmtId="0" fontId="60" fillId="14" borderId="92" xfId="0" applyFont="1" applyFill="1" applyBorder="1" applyAlignment="1">
      <alignment horizontal="center" vertical="top"/>
    </xf>
    <xf numFmtId="0" fontId="18" fillId="14" borderId="91" xfId="0" applyFont="1" applyFill="1" applyBorder="1" applyAlignment="1"/>
    <xf numFmtId="0" fontId="18" fillId="14" borderId="0" xfId="0" applyFont="1" applyFill="1" applyAlignment="1"/>
    <xf numFmtId="0" fontId="18" fillId="14" borderId="92" xfId="0" applyFont="1" applyFill="1" applyBorder="1" applyAlignment="1"/>
    <xf numFmtId="0" fontId="33" fillId="14" borderId="91" xfId="0" applyFont="1" applyFill="1" applyBorder="1" applyAlignment="1">
      <alignment horizontal="left" vertical="center" wrapText="1"/>
    </xf>
    <xf numFmtId="0" fontId="18" fillId="14" borderId="0" xfId="0" applyFont="1" applyFill="1" applyAlignment="1">
      <alignment horizontal="left" vertical="center" wrapText="1"/>
    </xf>
    <xf numFmtId="0" fontId="3" fillId="14" borderId="0" xfId="0" applyFont="1" applyFill="1" applyBorder="1" applyAlignment="1">
      <alignment horizontal="center" vertical="top"/>
    </xf>
    <xf numFmtId="0" fontId="0" fillId="14" borderId="0" xfId="0" applyFill="1" applyBorder="1" applyAlignment="1">
      <alignment horizontal="center" vertical="top"/>
    </xf>
    <xf numFmtId="0" fontId="28" fillId="14" borderId="0" xfId="0" applyFont="1" applyFill="1" applyBorder="1" applyAlignment="1">
      <alignment horizontal="left" vertical="center" wrapText="1"/>
    </xf>
    <xf numFmtId="0" fontId="28" fillId="14" borderId="92" xfId="0" applyFont="1" applyFill="1" applyBorder="1" applyAlignment="1">
      <alignment horizontal="left" vertical="center" wrapText="1"/>
    </xf>
    <xf numFmtId="0" fontId="28" fillId="14" borderId="91" xfId="0" applyFont="1" applyFill="1" applyBorder="1" applyAlignment="1">
      <alignment horizontal="left" vertical="center" wrapText="1"/>
    </xf>
    <xf numFmtId="0" fontId="37" fillId="10" borderId="105" xfId="0" applyFont="1" applyFill="1" applyBorder="1" applyAlignment="1" applyProtection="1">
      <alignment horizontal="center" vertical="center"/>
    </xf>
    <xf numFmtId="0" fontId="37" fillId="0" borderId="47" xfId="0" applyFont="1" applyBorder="1" applyAlignment="1" applyProtection="1">
      <alignment horizontal="center" vertical="center"/>
    </xf>
    <xf numFmtId="0" fontId="37" fillId="0" borderId="106" xfId="0" applyFont="1" applyBorder="1" applyAlignment="1" applyProtection="1">
      <alignment horizontal="center" vertical="center"/>
    </xf>
    <xf numFmtId="170" fontId="56" fillId="15" borderId="131" xfId="0" applyNumberFormat="1" applyFont="1" applyFill="1" applyBorder="1" applyAlignment="1" applyProtection="1">
      <alignment horizontal="center" vertical="center"/>
    </xf>
    <xf numFmtId="170" fontId="64" fillId="0" borderId="132" xfId="0" applyNumberFormat="1" applyFont="1" applyBorder="1" applyAlignment="1">
      <alignment horizontal="center" vertical="center"/>
    </xf>
    <xf numFmtId="0" fontId="7" fillId="14" borderId="0" xfId="0" applyNumberFormat="1" applyFont="1" applyFill="1" applyBorder="1" applyAlignment="1" applyProtection="1">
      <alignment horizontal="center"/>
    </xf>
    <xf numFmtId="0" fontId="7" fillId="14" borderId="0" xfId="0" applyFont="1" applyFill="1" applyBorder="1" applyAlignment="1" applyProtection="1">
      <alignment horizontal="center"/>
    </xf>
    <xf numFmtId="0" fontId="58" fillId="14" borderId="26" xfId="0" applyFont="1" applyFill="1" applyBorder="1" applyAlignment="1" applyProtection="1">
      <alignment horizontal="center"/>
      <protection locked="0"/>
    </xf>
    <xf numFmtId="0" fontId="59" fillId="0" borderId="26" xfId="0" applyFont="1" applyBorder="1" applyAlignment="1" applyProtection="1">
      <alignment horizontal="center"/>
      <protection locked="0"/>
    </xf>
    <xf numFmtId="0" fontId="6" fillId="9" borderId="0" xfId="0" applyFont="1" applyFill="1" applyBorder="1" applyAlignment="1" applyProtection="1">
      <alignment vertical="center"/>
    </xf>
    <xf numFmtId="0" fontId="7" fillId="9" borderId="0" xfId="0" applyFont="1" applyFill="1" applyBorder="1" applyAlignment="1" applyProtection="1">
      <alignment vertical="center"/>
    </xf>
    <xf numFmtId="170" fontId="65" fillId="16" borderId="129" xfId="0" applyNumberFormat="1" applyFont="1" applyFill="1" applyBorder="1" applyAlignment="1" applyProtection="1">
      <alignment horizontal="center" vertical="center"/>
      <protection locked="0"/>
    </xf>
    <xf numFmtId="0" fontId="66" fillId="16" borderId="96" xfId="0" applyFont="1" applyFill="1" applyBorder="1" applyAlignment="1">
      <alignment horizontal="center" vertical="center"/>
    </xf>
    <xf numFmtId="0" fontId="66" fillId="16" borderId="97" xfId="0" applyFont="1" applyFill="1" applyBorder="1" applyAlignment="1">
      <alignment horizontal="center" vertical="center"/>
    </xf>
    <xf numFmtId="0" fontId="37" fillId="13" borderId="109" xfId="0" applyFont="1" applyFill="1" applyBorder="1" applyAlignment="1" applyProtection="1">
      <alignment horizontal="center" vertical="center"/>
    </xf>
    <xf numFmtId="0" fontId="50" fillId="13" borderId="47" xfId="0" applyFont="1" applyFill="1" applyBorder="1" applyAlignment="1" applyProtection="1">
      <alignment horizontal="center" vertical="center"/>
    </xf>
    <xf numFmtId="0" fontId="50" fillId="13" borderId="110" xfId="0" applyFont="1" applyFill="1" applyBorder="1" applyAlignment="1" applyProtection="1">
      <alignment horizontal="center" vertical="center"/>
    </xf>
    <xf numFmtId="0" fontId="3" fillId="10" borderId="98" xfId="0" applyFont="1" applyFill="1" applyBorder="1" applyAlignment="1" applyProtection="1">
      <alignment horizontal="center" vertical="center" wrapText="1"/>
      <protection locked="0"/>
    </xf>
    <xf numFmtId="0" fontId="3" fillId="10" borderId="99" xfId="0" applyFont="1" applyFill="1" applyBorder="1" applyAlignment="1" applyProtection="1">
      <alignment horizontal="center" vertical="center" wrapText="1"/>
      <protection locked="0"/>
    </xf>
    <xf numFmtId="0" fontId="3" fillId="13" borderId="104" xfId="0" applyFont="1" applyFill="1" applyBorder="1" applyAlignment="1" applyProtection="1">
      <alignment horizontal="center" vertical="center" wrapText="1"/>
      <protection locked="0"/>
    </xf>
    <xf numFmtId="0" fontId="3" fillId="13" borderId="99" xfId="0" applyFont="1" applyFill="1" applyBorder="1" applyAlignment="1" applyProtection="1">
      <alignment horizontal="center" vertical="center" wrapText="1"/>
      <protection locked="0"/>
    </xf>
    <xf numFmtId="0" fontId="8" fillId="13" borderId="103" xfId="0" applyFont="1" applyFill="1" applyBorder="1" applyAlignment="1" applyProtection="1">
      <alignment horizontal="center" vertical="top" wrapText="1"/>
    </xf>
    <xf numFmtId="0" fontId="8" fillId="13" borderId="49" xfId="0" applyFont="1" applyFill="1" applyBorder="1" applyAlignment="1" applyProtection="1">
      <alignment horizontal="center" vertical="top" wrapText="1"/>
    </xf>
    <xf numFmtId="0" fontId="4" fillId="10" borderId="5" xfId="0" applyFont="1" applyFill="1" applyBorder="1" applyAlignment="1" applyProtection="1">
      <alignment horizontal="center" vertical="top" wrapText="1"/>
      <protection hidden="1"/>
    </xf>
    <xf numFmtId="0" fontId="4" fillId="10" borderId="49" xfId="0" applyFont="1" applyFill="1" applyBorder="1" applyAlignment="1" applyProtection="1">
      <alignment horizontal="center" vertical="top" wrapText="1"/>
      <protection hidden="1"/>
    </xf>
    <xf numFmtId="0" fontId="3" fillId="0" borderId="0" xfId="0" applyFont="1" applyFill="1" applyAlignment="1" applyProtection="1">
      <alignment horizontal="right" wrapText="1"/>
      <protection hidden="1"/>
    </xf>
    <xf numFmtId="0" fontId="18" fillId="15" borderId="37" xfId="0" applyFont="1" applyFill="1" applyBorder="1" applyAlignment="1" applyProtection="1">
      <alignment vertical="top" wrapText="1"/>
    </xf>
    <xf numFmtId="0" fontId="0" fillId="0" borderId="10" xfId="0" applyBorder="1" applyAlignment="1"/>
    <xf numFmtId="0" fontId="0" fillId="0" borderId="133" xfId="0" applyBorder="1" applyAlignment="1"/>
    <xf numFmtId="0" fontId="7" fillId="2" borderId="27" xfId="0" applyFont="1" applyFill="1" applyBorder="1" applyAlignment="1" applyProtection="1">
      <alignment horizontal="left"/>
      <protection locked="0"/>
    </xf>
    <xf numFmtId="0" fontId="7" fillId="2" borderId="7" xfId="0" applyFont="1" applyFill="1" applyBorder="1" applyAlignment="1" applyProtection="1">
      <alignment horizontal="left"/>
      <protection locked="0"/>
    </xf>
    <xf numFmtId="0" fontId="7" fillId="2" borderId="19" xfId="0" applyFont="1" applyFill="1" applyBorder="1" applyAlignment="1" applyProtection="1">
      <alignment horizontal="left"/>
      <protection locked="0"/>
    </xf>
    <xf numFmtId="0" fontId="0" fillId="0" borderId="7" xfId="0" applyBorder="1" applyAlignment="1" applyProtection="1">
      <alignment horizontal="left"/>
      <protection locked="0"/>
    </xf>
    <xf numFmtId="0" fontId="7" fillId="2" borderId="56" xfId="0" applyFont="1" applyFill="1" applyBorder="1" applyAlignment="1" applyProtection="1">
      <alignment horizontal="left"/>
      <protection locked="0"/>
    </xf>
    <xf numFmtId="0" fontId="7" fillId="2" borderId="58" xfId="0" applyFont="1" applyFill="1" applyBorder="1" applyAlignment="1" applyProtection="1">
      <alignment horizontal="left"/>
      <protection locked="0"/>
    </xf>
    <xf numFmtId="0" fontId="7" fillId="2" borderId="70" xfId="0" applyFont="1" applyFill="1" applyBorder="1" applyAlignment="1" applyProtection="1">
      <alignment horizontal="left"/>
      <protection locked="0"/>
    </xf>
    <xf numFmtId="0" fontId="0" fillId="0" borderId="58" xfId="0" applyBorder="1" applyAlignment="1" applyProtection="1">
      <alignment horizontal="left"/>
      <protection locked="0"/>
    </xf>
    <xf numFmtId="0" fontId="15" fillId="2" borderId="27" xfId="0" applyFont="1" applyFill="1" applyBorder="1" applyAlignment="1" applyProtection="1">
      <alignment horizontal="left"/>
      <protection locked="0"/>
    </xf>
    <xf numFmtId="0" fontId="15" fillId="2" borderId="7" xfId="0" applyFont="1" applyFill="1" applyBorder="1" applyAlignment="1" applyProtection="1">
      <alignment horizontal="left"/>
      <protection locked="0"/>
    </xf>
    <xf numFmtId="0" fontId="15" fillId="2" borderId="19" xfId="0" applyFont="1" applyFill="1" applyBorder="1" applyAlignment="1" applyProtection="1">
      <alignment horizontal="left"/>
      <protection locked="0"/>
    </xf>
    <xf numFmtId="0" fontId="15" fillId="0" borderId="7" xfId="0" applyFont="1" applyBorder="1" applyAlignment="1" applyProtection="1">
      <alignment horizontal="left"/>
      <protection locked="0"/>
    </xf>
    <xf numFmtId="0" fontId="15" fillId="2" borderId="80" xfId="0" applyFont="1" applyFill="1" applyBorder="1" applyAlignment="1" applyProtection="1">
      <alignment horizontal="left"/>
      <protection locked="0"/>
    </xf>
    <xf numFmtId="0" fontId="15" fillId="0" borderId="5" xfId="0" applyFont="1" applyBorder="1" applyAlignment="1" applyProtection="1">
      <alignment horizontal="left"/>
      <protection locked="0"/>
    </xf>
    <xf numFmtId="0" fontId="15" fillId="2" borderId="55" xfId="0" applyFont="1" applyFill="1" applyBorder="1" applyAlignment="1" applyProtection="1">
      <alignment horizontal="left"/>
      <protection locked="0"/>
    </xf>
    <xf numFmtId="0" fontId="15" fillId="2" borderId="5" xfId="0" applyFont="1" applyFill="1" applyBorder="1" applyAlignment="1" applyProtection="1">
      <alignment horizontal="left"/>
      <protection locked="0"/>
    </xf>
    <xf numFmtId="0" fontId="15" fillId="0" borderId="2" xfId="0" applyFont="1" applyBorder="1" applyAlignment="1" applyProtection="1">
      <alignment horizontal="left"/>
      <protection locked="0"/>
    </xf>
    <xf numFmtId="0" fontId="8" fillId="2" borderId="14" xfId="0" applyFont="1" applyFill="1" applyBorder="1" applyAlignment="1" applyProtection="1">
      <alignment horizontal="center" vertical="center" wrapText="1"/>
    </xf>
    <xf numFmtId="0" fontId="8" fillId="2" borderId="16" xfId="0" applyFont="1" applyFill="1" applyBorder="1" applyAlignment="1" applyProtection="1">
      <alignment horizontal="center" vertical="center" wrapText="1"/>
    </xf>
    <xf numFmtId="0" fontId="8" fillId="0" borderId="14" xfId="0" applyFont="1" applyFill="1" applyBorder="1" applyAlignment="1" applyProtection="1">
      <alignment horizontal="center" wrapText="1"/>
    </xf>
    <xf numFmtId="0" fontId="8" fillId="0" borderId="16" xfId="0" applyFont="1" applyFill="1" applyBorder="1" applyAlignment="1" applyProtection="1">
      <alignment horizontal="center" wrapText="1"/>
    </xf>
    <xf numFmtId="0" fontId="8" fillId="0" borderId="15" xfId="0" applyFont="1" applyFill="1" applyBorder="1" applyAlignment="1" applyProtection="1">
      <alignment horizontal="center" wrapText="1"/>
    </xf>
    <xf numFmtId="0" fontId="8" fillId="0" borderId="17" xfId="0" applyFont="1" applyFill="1" applyBorder="1" applyAlignment="1" applyProtection="1">
      <alignment horizontal="center" wrapText="1"/>
    </xf>
    <xf numFmtId="0" fontId="15" fillId="2" borderId="30" xfId="0" applyFont="1" applyFill="1" applyBorder="1" applyAlignment="1" applyProtection="1">
      <alignment horizontal="left"/>
      <protection locked="0"/>
    </xf>
    <xf numFmtId="0" fontId="15" fillId="2" borderId="31" xfId="0" applyFont="1" applyFill="1" applyBorder="1" applyAlignment="1" applyProtection="1">
      <alignment horizontal="left"/>
      <protection locked="0"/>
    </xf>
    <xf numFmtId="0" fontId="15" fillId="2" borderId="28" xfId="0" applyFont="1" applyFill="1" applyBorder="1" applyAlignment="1" applyProtection="1">
      <alignment horizontal="left"/>
      <protection locked="0"/>
    </xf>
    <xf numFmtId="0" fontId="15" fillId="0" borderId="29" xfId="0" applyFont="1" applyBorder="1" applyAlignment="1" applyProtection="1">
      <alignment horizontal="left"/>
      <protection locked="0"/>
    </xf>
    <xf numFmtId="0" fontId="8" fillId="2" borderId="23" xfId="0" applyFont="1" applyFill="1" applyBorder="1" applyAlignment="1" applyProtection="1">
      <alignment horizontal="center" vertical="center" wrapText="1"/>
    </xf>
    <xf numFmtId="0" fontId="8" fillId="2" borderId="25" xfId="0" applyFont="1" applyFill="1" applyBorder="1" applyAlignment="1" applyProtection="1">
      <alignment horizontal="center" vertical="center" wrapText="1"/>
    </xf>
    <xf numFmtId="0" fontId="8" fillId="2" borderId="32" xfId="0" applyFont="1" applyFill="1" applyBorder="1" applyAlignment="1" applyProtection="1">
      <alignment horizontal="center" vertical="center" wrapText="1"/>
    </xf>
    <xf numFmtId="0" fontId="8" fillId="2" borderId="33" xfId="0" applyFont="1" applyFill="1" applyBorder="1" applyAlignment="1" applyProtection="1">
      <alignment horizontal="center" vertical="center" wrapText="1"/>
    </xf>
    <xf numFmtId="0" fontId="8" fillId="2" borderId="34" xfId="0" applyFont="1" applyFill="1" applyBorder="1" applyAlignment="1" applyProtection="1">
      <alignment horizontal="center" vertical="center" wrapText="1"/>
    </xf>
    <xf numFmtId="0" fontId="8" fillId="2" borderId="35" xfId="0" applyFont="1" applyFill="1" applyBorder="1" applyAlignment="1" applyProtection="1">
      <alignment horizontal="center" vertical="center" wrapText="1"/>
    </xf>
    <xf numFmtId="0" fontId="8" fillId="2" borderId="36" xfId="0" applyFont="1" applyFill="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37"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17" fillId="2" borderId="20" xfId="0" applyFont="1" applyFill="1" applyBorder="1" applyAlignment="1" applyProtection="1">
      <alignment horizontal="center"/>
    </xf>
    <xf numFmtId="0" fontId="12" fillId="2" borderId="20" xfId="0" applyFont="1" applyFill="1" applyBorder="1" applyAlignment="1" applyProtection="1">
      <alignment horizontal="center"/>
    </xf>
    <xf numFmtId="0" fontId="13" fillId="0" borderId="0" xfId="0" applyFont="1" applyAlignment="1" applyProtection="1">
      <alignment horizontal="center" wrapText="1"/>
    </xf>
    <xf numFmtId="0" fontId="6" fillId="0" borderId="0" xfId="0" applyFont="1" applyAlignment="1" applyProtection="1">
      <alignment horizontal="center" wrapText="1"/>
    </xf>
    <xf numFmtId="0" fontId="4" fillId="0" borderId="0" xfId="0" applyFont="1" applyAlignment="1" applyProtection="1">
      <alignment horizontal="center"/>
    </xf>
    <xf numFmtId="0" fontId="15" fillId="2" borderId="1" xfId="0" applyFont="1" applyFill="1" applyBorder="1" applyAlignment="1" applyProtection="1">
      <alignment horizontal="left"/>
    </xf>
    <xf numFmtId="0" fontId="0" fillId="3" borderId="0" xfId="0" applyFill="1" applyBorder="1" applyAlignment="1" applyProtection="1">
      <protection locked="0"/>
    </xf>
    <xf numFmtId="0" fontId="0" fillId="0" borderId="10" xfId="0" applyBorder="1" applyAlignment="1" applyProtection="1">
      <protection locked="0"/>
    </xf>
    <xf numFmtId="0" fontId="24" fillId="0" borderId="26" xfId="0" applyFont="1" applyBorder="1" applyAlignment="1" applyProtection="1">
      <alignment horizontal="center"/>
    </xf>
    <xf numFmtId="0" fontId="0" fillId="0" borderId="26" xfId="0" applyBorder="1" applyAlignment="1" applyProtection="1">
      <alignment horizontal="center"/>
    </xf>
    <xf numFmtId="0" fontId="4" fillId="8" borderId="60" xfId="0" applyFont="1" applyFill="1" applyBorder="1" applyAlignment="1" applyProtection="1">
      <alignment horizontal="center" vertical="center" wrapText="1"/>
    </xf>
    <xf numFmtId="0" fontId="4" fillId="8" borderId="24" xfId="0" applyFont="1" applyFill="1" applyBorder="1" applyAlignment="1" applyProtection="1">
      <alignment horizontal="center" vertical="center" wrapText="1"/>
    </xf>
    <xf numFmtId="0" fontId="4" fillId="8" borderId="25" xfId="0" applyFont="1" applyFill="1" applyBorder="1" applyAlignment="1" applyProtection="1">
      <alignment horizontal="center" vertical="center" wrapText="1"/>
    </xf>
    <xf numFmtId="0" fontId="4" fillId="8" borderId="11" xfId="0" applyFont="1" applyFill="1" applyBorder="1" applyAlignment="1" applyProtection="1">
      <alignment horizontal="center" vertical="center" wrapText="1"/>
    </xf>
    <xf numFmtId="0" fontId="4" fillId="8" borderId="0" xfId="0" applyFont="1" applyFill="1" applyBorder="1" applyAlignment="1" applyProtection="1">
      <alignment horizontal="center" vertical="center" wrapText="1"/>
    </xf>
    <xf numFmtId="0" fontId="4" fillId="8" borderId="12" xfId="0" applyFont="1" applyFill="1" applyBorder="1" applyAlignment="1" applyProtection="1">
      <alignment horizontal="center" vertical="center" wrapText="1"/>
    </xf>
    <xf numFmtId="0" fontId="4" fillId="8" borderId="53" xfId="0" applyFont="1" applyFill="1" applyBorder="1" applyAlignment="1" applyProtection="1">
      <alignment horizontal="center" vertical="center" wrapText="1"/>
    </xf>
    <xf numFmtId="0" fontId="4" fillId="8" borderId="10" xfId="0" applyFont="1" applyFill="1" applyBorder="1" applyAlignment="1" applyProtection="1">
      <alignment horizontal="center" vertical="center" wrapText="1"/>
    </xf>
    <xf numFmtId="0" fontId="4" fillId="8" borderId="33" xfId="0" applyFont="1" applyFill="1" applyBorder="1" applyAlignment="1" applyProtection="1">
      <alignment horizontal="center" vertical="center" wrapText="1"/>
    </xf>
    <xf numFmtId="0" fontId="3" fillId="0" borderId="61" xfId="0" applyFont="1" applyFill="1" applyBorder="1" applyAlignment="1" applyProtection="1">
      <alignment horizontal="left" vertical="center" indent="2"/>
    </xf>
    <xf numFmtId="0" fontId="3" fillId="0" borderId="47" xfId="0" applyFont="1" applyFill="1" applyBorder="1" applyAlignment="1" applyProtection="1">
      <alignment horizontal="left" vertical="center" indent="2"/>
    </xf>
    <xf numFmtId="0" fontId="3" fillId="0" borderId="5" xfId="0" applyFont="1" applyFill="1" applyBorder="1" applyAlignment="1" applyProtection="1">
      <alignment horizontal="left" vertical="center" indent="2"/>
    </xf>
    <xf numFmtId="0" fontId="3" fillId="0" borderId="9" xfId="0" applyFont="1" applyFill="1" applyBorder="1" applyAlignment="1" applyProtection="1">
      <alignment horizontal="left" vertical="center" indent="2"/>
    </xf>
    <xf numFmtId="0" fontId="3" fillId="0" borderId="2" xfId="0" applyFont="1" applyFill="1" applyBorder="1" applyAlignment="1" applyProtection="1">
      <alignment horizontal="left" vertical="center" indent="2"/>
    </xf>
    <xf numFmtId="0" fontId="3" fillId="0" borderId="7" xfId="0" applyFont="1" applyFill="1" applyBorder="1" applyAlignment="1" applyProtection="1">
      <alignment horizontal="left" vertical="center" indent="2"/>
    </xf>
    <xf numFmtId="0" fontId="3" fillId="0" borderId="38" xfId="0" applyFont="1" applyFill="1" applyBorder="1" applyAlignment="1" applyProtection="1">
      <alignment horizontal="left" vertical="center" indent="2"/>
    </xf>
    <xf numFmtId="0" fontId="3" fillId="0" borderId="77" xfId="0" applyFont="1" applyFill="1" applyBorder="1" applyAlignment="1" applyProtection="1">
      <alignment horizontal="left" vertical="center" indent="2"/>
    </xf>
    <xf numFmtId="0" fontId="3" fillId="0" borderId="39" xfId="0" applyFont="1" applyFill="1" applyBorder="1" applyAlignment="1" applyProtection="1">
      <alignment horizontal="left" vertical="center" indent="2"/>
    </xf>
    <xf numFmtId="0" fontId="11" fillId="5" borderId="0" xfId="0" applyFont="1" applyFill="1" applyBorder="1" applyAlignment="1" applyProtection="1">
      <alignment horizontal="left"/>
    </xf>
    <xf numFmtId="0" fontId="0" fillId="3" borderId="0" xfId="0" applyFill="1" applyBorder="1" applyAlignment="1" applyProtection="1">
      <alignment horizontal="center"/>
      <protection locked="0"/>
    </xf>
    <xf numFmtId="0" fontId="0" fillId="3" borderId="10" xfId="0" applyFill="1" applyBorder="1" applyAlignment="1" applyProtection="1">
      <alignment horizontal="center"/>
      <protection locked="0"/>
    </xf>
    <xf numFmtId="0" fontId="4" fillId="8" borderId="44" xfId="0" applyFont="1" applyFill="1" applyBorder="1" applyAlignment="1" applyProtection="1">
      <alignment horizontal="center" vertical="center"/>
    </xf>
    <xf numFmtId="0" fontId="0" fillId="0" borderId="45" xfId="0" applyBorder="1" applyAlignment="1">
      <alignment horizontal="center" vertical="center"/>
    </xf>
    <xf numFmtId="0" fontId="0" fillId="0" borderId="73" xfId="0" applyBorder="1" applyAlignment="1">
      <alignment horizontal="center" vertical="center"/>
    </xf>
    <xf numFmtId="0" fontId="4" fillId="5" borderId="45" xfId="0" applyFont="1" applyFill="1" applyBorder="1" applyAlignment="1" applyProtection="1">
      <alignment horizontal="left" vertical="center"/>
    </xf>
    <xf numFmtId="0" fontId="4" fillId="4" borderId="65" xfId="0" applyFont="1" applyFill="1" applyBorder="1" applyAlignment="1" applyProtection="1">
      <alignment horizontal="center" vertical="center" wrapText="1"/>
    </xf>
    <xf numFmtId="0" fontId="4" fillId="4" borderId="45" xfId="0" applyFont="1" applyFill="1" applyBorder="1" applyAlignment="1" applyProtection="1">
      <alignment horizontal="center" vertical="center" wrapText="1"/>
    </xf>
    <xf numFmtId="0" fontId="4" fillId="4" borderId="52" xfId="0" applyFont="1" applyFill="1" applyBorder="1" applyAlignment="1" applyProtection="1">
      <alignment horizontal="center" vertical="center" wrapText="1"/>
    </xf>
    <xf numFmtId="0" fontId="0" fillId="2" borderId="65" xfId="0" applyFill="1" applyBorder="1" applyAlignment="1" applyProtection="1">
      <alignment horizontal="left" vertical="center" indent="2"/>
    </xf>
    <xf numFmtId="0" fontId="0" fillId="2" borderId="45" xfId="0" applyFill="1" applyBorder="1" applyAlignment="1" applyProtection="1">
      <alignment horizontal="left" vertical="center" indent="2"/>
    </xf>
    <xf numFmtId="0" fontId="0" fillId="2" borderId="52" xfId="0" applyFill="1" applyBorder="1" applyAlignment="1" applyProtection="1">
      <alignment horizontal="left" vertical="center" indent="2"/>
    </xf>
    <xf numFmtId="0" fontId="4" fillId="4" borderId="23" xfId="0" applyFont="1" applyFill="1" applyBorder="1" applyAlignment="1" applyProtection="1">
      <alignment horizontal="center" vertical="center" wrapText="1"/>
    </xf>
    <xf numFmtId="0" fontId="4" fillId="4" borderId="24" xfId="0" applyFont="1" applyFill="1" applyBorder="1" applyAlignment="1" applyProtection="1">
      <alignment horizontal="center" vertical="center" wrapText="1"/>
    </xf>
    <xf numFmtId="0" fontId="4" fillId="4" borderId="25" xfId="0" applyFont="1" applyFill="1" applyBorder="1" applyAlignment="1" applyProtection="1">
      <alignment horizontal="center" vertical="center" wrapText="1"/>
    </xf>
    <xf numFmtId="0" fontId="4" fillId="4" borderId="42" xfId="0" applyFont="1" applyFill="1" applyBorder="1" applyAlignment="1" applyProtection="1">
      <alignment horizontal="center" vertical="center" wrapText="1"/>
    </xf>
    <xf numFmtId="0" fontId="4" fillId="4" borderId="0" xfId="0" applyFont="1" applyFill="1" applyBorder="1" applyAlignment="1" applyProtection="1">
      <alignment horizontal="center" vertical="center" wrapText="1"/>
    </xf>
    <xf numFmtId="0" fontId="4" fillId="4" borderId="12" xfId="0" applyFont="1" applyFill="1" applyBorder="1" applyAlignment="1" applyProtection="1">
      <alignment horizontal="center" vertical="center" wrapText="1"/>
    </xf>
    <xf numFmtId="0" fontId="0" fillId="2" borderId="60" xfId="0" applyFill="1" applyBorder="1" applyAlignment="1" applyProtection="1">
      <alignment horizontal="left" vertical="center" indent="2"/>
    </xf>
    <xf numFmtId="0" fontId="0" fillId="2" borderId="24" xfId="0" applyFill="1" applyBorder="1" applyAlignment="1" applyProtection="1">
      <alignment horizontal="left" vertical="center" indent="2"/>
    </xf>
    <xf numFmtId="0" fontId="0" fillId="2" borderId="25" xfId="0" applyFill="1" applyBorder="1" applyAlignment="1" applyProtection="1">
      <alignment horizontal="left" vertical="center" indent="2"/>
    </xf>
    <xf numFmtId="0" fontId="0" fillId="2" borderId="3" xfId="0" applyFill="1" applyBorder="1" applyAlignment="1" applyProtection="1">
      <alignment horizontal="left" vertical="center" indent="2"/>
    </xf>
    <xf numFmtId="0" fontId="0" fillId="2" borderId="63" xfId="0" applyFill="1" applyBorder="1" applyAlignment="1" applyProtection="1">
      <alignment horizontal="left" vertical="center" indent="2"/>
    </xf>
    <xf numFmtId="0" fontId="0" fillId="2" borderId="20" xfId="0" applyFill="1" applyBorder="1" applyAlignment="1" applyProtection="1">
      <alignment horizontal="left" vertical="center" indent="2"/>
    </xf>
    <xf numFmtId="0" fontId="0" fillId="2" borderId="62" xfId="0" applyFill="1" applyBorder="1" applyAlignment="1" applyProtection="1">
      <alignment horizontal="left" vertical="center" indent="2"/>
    </xf>
    <xf numFmtId="0" fontId="4" fillId="4" borderId="60" xfId="0" applyFont="1" applyFill="1" applyBorder="1" applyAlignment="1" applyProtection="1">
      <alignment horizontal="center" vertical="center" wrapText="1"/>
    </xf>
    <xf numFmtId="0" fontId="4" fillId="4" borderId="11" xfId="0" applyFont="1" applyFill="1" applyBorder="1" applyAlignment="1" applyProtection="1">
      <alignment horizontal="center" vertical="center" wrapText="1"/>
    </xf>
    <xf numFmtId="0" fontId="4" fillId="4" borderId="63" xfId="0" applyFont="1" applyFill="1" applyBorder="1" applyAlignment="1" applyProtection="1">
      <alignment horizontal="center" vertical="center" wrapText="1"/>
    </xf>
    <xf numFmtId="0" fontId="4" fillId="4" borderId="20" xfId="0" applyFont="1" applyFill="1" applyBorder="1" applyAlignment="1" applyProtection="1">
      <alignment horizontal="center" vertical="center" wrapText="1"/>
    </xf>
    <xf numFmtId="0" fontId="4" fillId="4" borderId="62" xfId="0" applyFont="1" applyFill="1" applyBorder="1" applyAlignment="1" applyProtection="1">
      <alignment horizontal="center" vertical="center" wrapText="1"/>
    </xf>
    <xf numFmtId="0" fontId="0" fillId="2" borderId="9" xfId="0" applyFill="1" applyBorder="1" applyAlignment="1" applyProtection="1">
      <alignment horizontal="left" vertical="center" indent="2"/>
    </xf>
    <xf numFmtId="0" fontId="0" fillId="2" borderId="2" xfId="0" applyFill="1" applyBorder="1" applyAlignment="1" applyProtection="1">
      <alignment horizontal="left" vertical="center" indent="2"/>
    </xf>
    <xf numFmtId="0" fontId="0" fillId="2" borderId="7" xfId="0" applyFill="1" applyBorder="1" applyAlignment="1" applyProtection="1">
      <alignment horizontal="left" vertical="center" indent="2"/>
    </xf>
    <xf numFmtId="0" fontId="3" fillId="2" borderId="63" xfId="0" applyFont="1" applyFill="1" applyBorder="1" applyAlignment="1" applyProtection="1">
      <alignment horizontal="left" vertical="center" indent="2"/>
    </xf>
    <xf numFmtId="0" fontId="3" fillId="2" borderId="61" xfId="0" applyFont="1" applyFill="1" applyBorder="1" applyAlignment="1" applyProtection="1">
      <alignment horizontal="left" vertical="center" indent="2"/>
    </xf>
    <xf numFmtId="0" fontId="3" fillId="2" borderId="47" xfId="0" applyFont="1" applyFill="1" applyBorder="1" applyAlignment="1" applyProtection="1">
      <alignment horizontal="left" vertical="center" indent="2"/>
    </xf>
    <xf numFmtId="0" fontId="3" fillId="2" borderId="57" xfId="0" applyFont="1" applyFill="1" applyBorder="1" applyAlignment="1" applyProtection="1">
      <alignment horizontal="left" vertical="center" indent="2"/>
    </xf>
    <xf numFmtId="0" fontId="3" fillId="2" borderId="9" xfId="0" applyFont="1" applyFill="1" applyBorder="1" applyAlignment="1" applyProtection="1">
      <alignment horizontal="left" vertical="center" indent="2"/>
    </xf>
    <xf numFmtId="0" fontId="3" fillId="2" borderId="2" xfId="0" applyFont="1" applyFill="1" applyBorder="1" applyAlignment="1" applyProtection="1">
      <alignment horizontal="left" vertical="center" indent="2"/>
    </xf>
    <xf numFmtId="0" fontId="3" fillId="2" borderId="7" xfId="0" applyFont="1" applyFill="1" applyBorder="1" applyAlignment="1" applyProtection="1">
      <alignment horizontal="left" vertical="center" indent="2"/>
    </xf>
    <xf numFmtId="0" fontId="3" fillId="2" borderId="59" xfId="0" applyFont="1" applyFill="1" applyBorder="1" applyAlignment="1" applyProtection="1">
      <alignment horizontal="left" vertical="center" indent="2"/>
    </xf>
    <xf numFmtId="0" fontId="3" fillId="2" borderId="50" xfId="0" applyFont="1" applyFill="1" applyBorder="1" applyAlignment="1" applyProtection="1">
      <alignment horizontal="left" vertical="center" indent="2"/>
    </xf>
    <xf numFmtId="0" fontId="3" fillId="2" borderId="58" xfId="0" applyFont="1" applyFill="1" applyBorder="1" applyAlignment="1" applyProtection="1">
      <alignment horizontal="left" vertical="center" indent="2"/>
    </xf>
    <xf numFmtId="0" fontId="4" fillId="4" borderId="46" xfId="0" applyFont="1" applyFill="1" applyBorder="1" applyAlignment="1" applyProtection="1">
      <alignment horizontal="center" vertical="center" wrapText="1"/>
    </xf>
    <xf numFmtId="0" fontId="0" fillId="0" borderId="46" xfId="0" applyBorder="1" applyAlignment="1" applyProtection="1">
      <alignment horizontal="left" vertical="center" wrapText="1" indent="2"/>
    </xf>
    <xf numFmtId="0" fontId="0" fillId="0" borderId="65" xfId="0" applyBorder="1" applyAlignment="1" applyProtection="1">
      <alignment horizontal="left" vertical="center" wrapText="1" indent="2"/>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0" fillId="0" borderId="63" xfId="0" applyBorder="1" applyAlignment="1" applyProtection="1">
      <alignment horizontal="center" vertical="center" wrapText="1"/>
    </xf>
    <xf numFmtId="0" fontId="0" fillId="0" borderId="20" xfId="0" applyBorder="1" applyAlignment="1" applyProtection="1">
      <alignment horizontal="center" vertical="center" wrapText="1"/>
    </xf>
    <xf numFmtId="0" fontId="0" fillId="0" borderId="62" xfId="0" applyBorder="1" applyAlignment="1" applyProtection="1">
      <alignment horizontal="center" vertical="center" wrapText="1"/>
    </xf>
    <xf numFmtId="0" fontId="0" fillId="0" borderId="61" xfId="0" applyBorder="1" applyAlignment="1" applyProtection="1">
      <alignment horizontal="left" vertical="center" wrapText="1" indent="2"/>
    </xf>
    <xf numFmtId="0" fontId="0" fillId="0" borderId="57" xfId="0" applyBorder="1" applyAlignment="1" applyProtection="1">
      <alignment horizontal="left" vertical="center" wrapText="1" indent="2"/>
    </xf>
    <xf numFmtId="0" fontId="0" fillId="0" borderId="47" xfId="0" applyBorder="1" applyAlignment="1" applyProtection="1">
      <alignment horizontal="left" vertical="center" wrapText="1" indent="2"/>
    </xf>
    <xf numFmtId="0" fontId="0" fillId="0" borderId="63" xfId="0" applyBorder="1" applyAlignment="1" applyProtection="1">
      <alignment horizontal="left" vertical="center" wrapText="1" indent="2"/>
    </xf>
    <xf numFmtId="0" fontId="0" fillId="0" borderId="62" xfId="0" applyBorder="1" applyAlignment="1" applyProtection="1">
      <alignment horizontal="left" vertical="center" wrapText="1" indent="2"/>
    </xf>
    <xf numFmtId="0" fontId="0" fillId="0" borderId="64" xfId="0" applyBorder="1" applyAlignment="1" applyProtection="1">
      <alignment horizontal="left" vertical="center" wrapText="1" indent="2"/>
    </xf>
    <xf numFmtId="0" fontId="0" fillId="0" borderId="60" xfId="0" applyBorder="1" applyAlignment="1" applyProtection="1">
      <alignment horizontal="left" vertical="center" wrapText="1" indent="2"/>
    </xf>
    <xf numFmtId="0" fontId="0" fillId="0" borderId="25" xfId="0" applyBorder="1" applyAlignment="1" applyProtection="1">
      <alignment horizontal="left" vertical="center" wrapText="1" indent="2"/>
    </xf>
    <xf numFmtId="0" fontId="0" fillId="0" borderId="6" xfId="0" applyBorder="1" applyAlignment="1" applyProtection="1">
      <alignment horizontal="left" vertical="center" wrapText="1" indent="2"/>
    </xf>
    <xf numFmtId="0" fontId="0" fillId="0" borderId="5" xfId="0" applyBorder="1" applyAlignment="1" applyProtection="1">
      <alignment horizontal="left" vertical="center" wrapText="1" indent="2"/>
    </xf>
    <xf numFmtId="0" fontId="0" fillId="0" borderId="9" xfId="0" applyBorder="1" applyAlignment="1" applyProtection="1">
      <alignment horizontal="left" vertical="center" wrapText="1" indent="2"/>
    </xf>
    <xf numFmtId="0" fontId="0" fillId="0" borderId="7" xfId="0" applyBorder="1" applyAlignment="1" applyProtection="1">
      <alignment horizontal="left" vertical="center" wrapText="1" indent="2"/>
    </xf>
    <xf numFmtId="0" fontId="0" fillId="0" borderId="21" xfId="0" applyBorder="1" applyAlignment="1" applyProtection="1">
      <alignment horizontal="left" vertical="center" wrapText="1" indent="2"/>
    </xf>
    <xf numFmtId="0" fontId="0" fillId="0" borderId="22" xfId="0" applyBorder="1" applyAlignment="1" applyProtection="1">
      <alignment horizontal="left" vertical="center" wrapText="1" indent="2"/>
    </xf>
    <xf numFmtId="0" fontId="0" fillId="0" borderId="59" xfId="0" applyBorder="1" applyAlignment="1" applyProtection="1">
      <alignment horizontal="left" vertical="center" wrapText="1" indent="2"/>
    </xf>
    <xf numFmtId="0" fontId="0" fillId="0" borderId="58" xfId="0" applyBorder="1" applyAlignment="1" applyProtection="1">
      <alignment horizontal="left" vertical="center" wrapText="1" indent="2"/>
    </xf>
    <xf numFmtId="0" fontId="0" fillId="8" borderId="3" xfId="0" applyFont="1" applyFill="1" applyBorder="1" applyAlignment="1" applyProtection="1">
      <alignment horizontal="left" vertical="center"/>
    </xf>
    <xf numFmtId="0" fontId="0" fillId="2" borderId="3" xfId="0" applyFont="1" applyFill="1" applyBorder="1" applyAlignment="1" applyProtection="1">
      <alignment horizontal="center" vertical="center"/>
    </xf>
    <xf numFmtId="0" fontId="18" fillId="2" borderId="3"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xf>
    <xf numFmtId="0" fontId="4" fillId="0" borderId="50" xfId="0" applyFont="1" applyFill="1" applyBorder="1" applyAlignment="1" applyProtection="1">
      <alignment horizontal="center" vertical="center"/>
    </xf>
    <xf numFmtId="0" fontId="4" fillId="0" borderId="68" xfId="0" applyFont="1" applyFill="1" applyBorder="1" applyAlignment="1" applyProtection="1">
      <alignment horizontal="center" vertical="center"/>
    </xf>
    <xf numFmtId="0" fontId="0" fillId="8" borderId="3" xfId="0" applyFont="1" applyFill="1" applyBorder="1" applyAlignment="1">
      <alignment horizontal="left" vertical="center"/>
    </xf>
    <xf numFmtId="0" fontId="3" fillId="2" borderId="1" xfId="0" applyFont="1" applyFill="1" applyBorder="1" applyAlignment="1" applyProtection="1">
      <alignment horizontal="left"/>
    </xf>
    <xf numFmtId="0" fontId="3" fillId="2" borderId="5" xfId="0" applyFont="1" applyFill="1" applyBorder="1" applyAlignment="1" applyProtection="1">
      <alignment horizontal="left"/>
    </xf>
    <xf numFmtId="0" fontId="3" fillId="0" borderId="1" xfId="0" applyFont="1" applyBorder="1" applyAlignment="1" applyProtection="1">
      <alignment horizontal="center"/>
    </xf>
    <xf numFmtId="0" fontId="3" fillId="0" borderId="5" xfId="0" applyFont="1" applyBorder="1" applyAlignment="1" applyProtection="1"/>
    <xf numFmtId="0" fontId="13" fillId="0" borderId="0" xfId="0" applyFont="1" applyBorder="1" applyAlignment="1" applyProtection="1">
      <alignment horizontal="center" wrapText="1"/>
    </xf>
    <xf numFmtId="0" fontId="13" fillId="0" borderId="12" xfId="0" applyFont="1" applyBorder="1" applyAlignment="1" applyProtection="1">
      <alignment horizontal="center" wrapText="1"/>
    </xf>
    <xf numFmtId="0" fontId="13" fillId="0" borderId="0" xfId="0" applyFont="1" applyBorder="1" applyAlignment="1" applyProtection="1">
      <alignment horizontal="center"/>
    </xf>
    <xf numFmtId="0" fontId="13" fillId="0" borderId="12" xfId="0" applyFont="1" applyBorder="1" applyAlignment="1" applyProtection="1">
      <alignment horizontal="center"/>
    </xf>
    <xf numFmtId="0" fontId="6" fillId="0" borderId="0" xfId="0" applyFont="1" applyBorder="1" applyAlignment="1" applyProtection="1">
      <alignment horizontal="center"/>
    </xf>
    <xf numFmtId="0" fontId="6" fillId="0" borderId="12" xfId="0" applyFont="1" applyBorder="1" applyAlignment="1" applyProtection="1">
      <alignment horizontal="center"/>
    </xf>
    <xf numFmtId="0" fontId="4" fillId="0" borderId="0" xfId="0" applyFont="1" applyBorder="1" applyAlignment="1" applyProtection="1">
      <alignment horizontal="center"/>
    </xf>
    <xf numFmtId="0" fontId="4" fillId="0" borderId="12" xfId="0" applyFont="1" applyBorder="1" applyAlignment="1" applyProtection="1">
      <alignment horizontal="center"/>
    </xf>
    <xf numFmtId="168" fontId="15" fillId="2" borderId="9" xfId="0" applyNumberFormat="1" applyFont="1" applyFill="1" applyBorder="1" applyAlignment="1" applyProtection="1"/>
    <xf numFmtId="0" fontId="15" fillId="0" borderId="7" xfId="0" applyFont="1" applyBorder="1" applyProtection="1"/>
    <xf numFmtId="37" fontId="15" fillId="2" borderId="9" xfId="0" applyNumberFormat="1" applyFont="1" applyFill="1" applyBorder="1" applyAlignment="1" applyProtection="1">
      <alignment horizontal="right"/>
    </xf>
    <xf numFmtId="0" fontId="15" fillId="0" borderId="7" xfId="0" applyFont="1" applyBorder="1" applyAlignment="1" applyProtection="1">
      <alignment horizontal="right"/>
    </xf>
    <xf numFmtId="39" fontId="15" fillId="2" borderId="9" xfId="0" applyNumberFormat="1" applyFont="1" applyFill="1" applyBorder="1" applyAlignment="1" applyProtection="1">
      <alignment horizontal="right"/>
    </xf>
    <xf numFmtId="166" fontId="15" fillId="2" borderId="2" xfId="0" applyNumberFormat="1" applyFont="1" applyFill="1" applyBorder="1" applyAlignment="1" applyProtection="1">
      <alignment horizontal="left"/>
      <protection locked="0"/>
    </xf>
    <xf numFmtId="0" fontId="5" fillId="2" borderId="1" xfId="0" applyFont="1" applyFill="1" applyBorder="1" applyAlignment="1" applyProtection="1">
      <alignment horizontal="left"/>
      <protection locked="0"/>
    </xf>
    <xf numFmtId="0" fontId="0" fillId="0" borderId="1" xfId="0" applyBorder="1"/>
    <xf numFmtId="0" fontId="0" fillId="0" borderId="5" xfId="0" applyBorder="1"/>
    <xf numFmtId="44" fontId="5" fillId="2" borderId="2" xfId="2" applyFont="1" applyFill="1" applyBorder="1" applyAlignment="1" applyProtection="1">
      <alignment horizontal="left"/>
      <protection locked="0"/>
    </xf>
    <xf numFmtId="0" fontId="0" fillId="0" borderId="2" xfId="0" applyBorder="1"/>
    <xf numFmtId="0" fontId="10" fillId="4" borderId="21" xfId="0" applyFont="1" applyFill="1" applyBorder="1" applyAlignment="1" applyProtection="1">
      <alignment horizontal="center"/>
      <protection locked="0"/>
    </xf>
    <xf numFmtId="0" fontId="0" fillId="0" borderId="13" xfId="0" applyBorder="1"/>
    <xf numFmtId="0" fontId="0" fillId="0" borderId="22" xfId="0" applyBorder="1"/>
    <xf numFmtId="0" fontId="14" fillId="0" borderId="0" xfId="0" applyNumberFormat="1" applyFont="1" applyBorder="1" applyAlignment="1" applyProtection="1">
      <alignment horizontal="center"/>
      <protection locked="0"/>
    </xf>
    <xf numFmtId="0" fontId="14" fillId="0" borderId="0" xfId="0" applyFont="1" applyBorder="1" applyAlignment="1" applyProtection="1">
      <alignment horizontal="center"/>
      <protection locked="0"/>
    </xf>
    <xf numFmtId="0" fontId="15" fillId="3" borderId="10" xfId="0" applyFont="1" applyFill="1" applyBorder="1" applyAlignment="1" applyProtection="1">
      <alignment horizontal="center"/>
      <protection locked="0"/>
    </xf>
    <xf numFmtId="0" fontId="15" fillId="0" borderId="0" xfId="0" applyFont="1" applyFill="1" applyAlignment="1" applyProtection="1">
      <alignment horizontal="center"/>
      <protection locked="0"/>
    </xf>
    <xf numFmtId="0" fontId="15" fillId="2" borderId="1" xfId="0" applyFont="1" applyFill="1" applyBorder="1" applyAlignment="1" applyProtection="1">
      <alignment horizontal="left"/>
      <protection locked="0"/>
    </xf>
    <xf numFmtId="0" fontId="8" fillId="2" borderId="0" xfId="0" applyFont="1" applyFill="1" applyBorder="1" applyAlignment="1" applyProtection="1">
      <alignment horizontal="left"/>
    </xf>
    <xf numFmtId="0" fontId="15" fillId="2" borderId="2" xfId="0" applyFont="1" applyFill="1" applyBorder="1" applyAlignment="1" applyProtection="1">
      <alignment horizontal="left"/>
      <protection locked="0"/>
    </xf>
    <xf numFmtId="0" fontId="8" fillId="2" borderId="0" xfId="0" applyFont="1" applyFill="1" applyBorder="1" applyAlignment="1" applyProtection="1">
      <alignment wrapText="1"/>
      <protection locked="0"/>
    </xf>
    <xf numFmtId="0" fontId="0" fillId="0" borderId="0" xfId="0" applyBorder="1" applyAlignment="1">
      <alignment wrapText="1"/>
    </xf>
    <xf numFmtId="0" fontId="0" fillId="0" borderId="1" xfId="0" applyBorder="1" applyAlignment="1">
      <alignment horizontal="center"/>
    </xf>
    <xf numFmtId="0" fontId="15" fillId="0" borderId="13" xfId="0" applyNumberFormat="1" applyFont="1" applyFill="1" applyBorder="1" applyAlignment="1" applyProtection="1">
      <alignment horizontal="center" wrapText="1"/>
    </xf>
    <xf numFmtId="0" fontId="15" fillId="0" borderId="13" xfId="0" applyFont="1" applyFill="1" applyBorder="1" applyAlignment="1" applyProtection="1">
      <alignment horizontal="center" wrapText="1"/>
    </xf>
    <xf numFmtId="0" fontId="15" fillId="0" borderId="0" xfId="0" applyFont="1" applyFill="1" applyBorder="1" applyAlignment="1" applyProtection="1">
      <alignment horizontal="center" wrapText="1"/>
    </xf>
    <xf numFmtId="0" fontId="15" fillId="0" borderId="2" xfId="0" applyNumberFormat="1" applyFont="1" applyFill="1" applyBorder="1" applyAlignment="1" applyProtection="1">
      <alignment horizontal="left" wrapText="1"/>
    </xf>
    <xf numFmtId="0" fontId="8" fillId="0" borderId="0" xfId="0" applyFont="1" applyAlignment="1">
      <alignment horizontal="center"/>
    </xf>
    <xf numFmtId="0" fontId="15" fillId="0" borderId="2" xfId="0" applyNumberFormat="1" applyFont="1" applyBorder="1" applyAlignment="1" applyProtection="1">
      <alignment horizontal="left" wrapText="1"/>
    </xf>
    <xf numFmtId="166" fontId="15" fillId="0" borderId="2" xfId="0" applyNumberFormat="1" applyFont="1" applyFill="1" applyBorder="1" applyAlignment="1" applyProtection="1">
      <alignment horizontal="left" wrapText="1"/>
    </xf>
    <xf numFmtId="166" fontId="15" fillId="0" borderId="2" xfId="0" applyNumberFormat="1" applyFont="1" applyBorder="1" applyAlignment="1" applyProtection="1">
      <alignment horizontal="left" wrapText="1"/>
    </xf>
    <xf numFmtId="0" fontId="13" fillId="0" borderId="0" xfId="0" applyFont="1" applyAlignment="1">
      <alignment horizontal="center"/>
    </xf>
    <xf numFmtId="0" fontId="6" fillId="0" borderId="0" xfId="0" applyFont="1" applyAlignment="1">
      <alignment horizontal="center"/>
    </xf>
    <xf numFmtId="0" fontId="8" fillId="0" borderId="0" xfId="0" applyFont="1" applyFill="1" applyBorder="1" applyAlignment="1" applyProtection="1">
      <alignment horizontal="center"/>
    </xf>
    <xf numFmtId="0" fontId="0" fillId="0" borderId="0" xfId="0"/>
    <xf numFmtId="0" fontId="15" fillId="0" borderId="1" xfId="0" applyNumberFormat="1" applyFont="1" applyFill="1" applyBorder="1" applyAlignment="1" applyProtection="1">
      <alignment horizontal="left" wrapText="1"/>
    </xf>
    <xf numFmtId="0" fontId="15" fillId="0" borderId="1" xfId="0" applyNumberFormat="1" applyFont="1" applyBorder="1" applyAlignment="1" applyProtection="1">
      <alignment horizontal="left" wrapText="1"/>
    </xf>
  </cellXfs>
  <cellStyles count="5">
    <cellStyle name="Comma" xfId="1" builtinId="3"/>
    <cellStyle name="Currency" xfId="2" builtinId="4"/>
    <cellStyle name="Normal" xfId="0" builtinId="0"/>
    <cellStyle name="Normal 2" xfId="3" xr:uid="{00000000-0005-0000-0000-000003000000}"/>
    <cellStyle name="Normal 3" xfId="4" xr:uid="{00000000-0005-0000-0000-000004000000}"/>
  </cellStyles>
  <dxfs count="0"/>
  <tableStyles count="0" defaultTableStyle="TableStyleMedium9"/>
  <colors>
    <mruColors>
      <color rgb="FF800000"/>
      <color rgb="FF003300"/>
      <color rgb="FFBAFF75"/>
      <color rgb="FFC7FF8F"/>
      <color rgb="FFFFFFAF"/>
      <color rgb="FFD2EF89"/>
      <color rgb="FFCCFF66"/>
      <color rgb="FFDDDDDD"/>
      <color rgb="FFFFFF99"/>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84667</xdr:colOff>
      <xdr:row>1</xdr:row>
      <xdr:rowOff>31751</xdr:rowOff>
    </xdr:from>
    <xdr:to>
      <xdr:col>3</xdr:col>
      <xdr:colOff>148167</xdr:colOff>
      <xdr:row>5</xdr:row>
      <xdr:rowOff>158750</xdr:rowOff>
    </xdr:to>
    <xdr:pic>
      <xdr:nvPicPr>
        <xdr:cNvPr id="8" name="Picture 7">
          <a:extLst>
            <a:ext uri="{FF2B5EF4-FFF2-40B4-BE49-F238E27FC236}">
              <a16:creationId xmlns:a16="http://schemas.microsoft.com/office/drawing/2014/main" id="{6CE97960-F6EB-4DF3-BA5B-D187695E8248}"/>
            </a:ext>
          </a:extLst>
        </xdr:cNvPr>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colorTemperature colorTemp="11500"/>
                  </a14:imgEffect>
                  <a14:imgEffect>
                    <a14:saturation sat="30000"/>
                  </a14:imgEffect>
                </a14:imgLayer>
              </a14:imgProps>
            </a:ext>
            <a:ext uri="{28A0092B-C50C-407E-A947-70E740481C1C}">
              <a14:useLocalDpi xmlns:a14="http://schemas.microsoft.com/office/drawing/2010/main" val="0"/>
            </a:ext>
          </a:extLst>
        </a:blip>
        <a:stretch>
          <a:fillRect/>
        </a:stretch>
      </xdr:blipFill>
      <xdr:spPr>
        <a:xfrm>
          <a:off x="254000" y="137584"/>
          <a:ext cx="1492250" cy="1005416"/>
        </a:xfrm>
        <a:prstGeom prst="rect">
          <a:avLst/>
        </a:prstGeom>
        <a:solidFill>
          <a:srgbClr val="FFC000">
            <a:lumMod val="20000"/>
            <a:lumOff val="80000"/>
          </a:srgbClr>
        </a:solidFill>
        <a:effectLst>
          <a:softEdge rad="12700"/>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85725</xdr:colOff>
      <xdr:row>1</xdr:row>
      <xdr:rowOff>57151</xdr:rowOff>
    </xdr:from>
    <xdr:to>
      <xdr:col>2</xdr:col>
      <xdr:colOff>361950</xdr:colOff>
      <xdr:row>5</xdr:row>
      <xdr:rowOff>1</xdr:rowOff>
    </xdr:to>
    <xdr:pic>
      <xdr:nvPicPr>
        <xdr:cNvPr id="4" name="Picture 3">
          <a:extLst>
            <a:ext uri="{FF2B5EF4-FFF2-40B4-BE49-F238E27FC236}">
              <a16:creationId xmlns:a16="http://schemas.microsoft.com/office/drawing/2014/main" id="{88274BE6-B134-4356-92F7-B97EB6766557}"/>
            </a:ext>
          </a:extLst>
        </xdr:cNvPr>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colorTemperature colorTemp="11500"/>
                  </a14:imgEffect>
                  <a14:imgEffect>
                    <a14:saturation sat="30000"/>
                  </a14:imgEffect>
                </a14:imgLayer>
              </a14:imgProps>
            </a:ext>
            <a:ext uri="{28A0092B-C50C-407E-A947-70E740481C1C}">
              <a14:useLocalDpi xmlns:a14="http://schemas.microsoft.com/office/drawing/2010/main" val="0"/>
            </a:ext>
          </a:extLst>
        </a:blip>
        <a:stretch>
          <a:fillRect/>
        </a:stretch>
      </xdr:blipFill>
      <xdr:spPr>
        <a:xfrm>
          <a:off x="171450" y="123826"/>
          <a:ext cx="1419225" cy="952500"/>
        </a:xfrm>
        <a:prstGeom prst="rect">
          <a:avLst/>
        </a:prstGeom>
        <a:solidFill>
          <a:srgbClr val="FFC000">
            <a:lumMod val="20000"/>
            <a:lumOff val="80000"/>
          </a:srgbClr>
        </a:solidFill>
        <a:effectLst>
          <a:softEdge rad="12700"/>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42334</xdr:colOff>
      <xdr:row>1</xdr:row>
      <xdr:rowOff>63500</xdr:rowOff>
    </xdr:from>
    <xdr:to>
      <xdr:col>3</xdr:col>
      <xdr:colOff>494665</xdr:colOff>
      <xdr:row>5</xdr:row>
      <xdr:rowOff>74718</xdr:rowOff>
    </xdr:to>
    <xdr:pic>
      <xdr:nvPicPr>
        <xdr:cNvPr id="17" name="Picture 16">
          <a:extLst>
            <a:ext uri="{FF2B5EF4-FFF2-40B4-BE49-F238E27FC236}">
              <a16:creationId xmlns:a16="http://schemas.microsoft.com/office/drawing/2014/main" id="{8414E6A3-B9A0-403E-8995-D76B626E00CA}"/>
            </a:ext>
          </a:extLst>
        </xdr:cNvPr>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colorTemperature colorTemp="11500"/>
                  </a14:imgEffect>
                  <a14:imgEffect>
                    <a14:saturation sat="30000"/>
                  </a14:imgEffect>
                </a14:imgLayer>
              </a14:imgProps>
            </a:ext>
            <a:ext uri="{28A0092B-C50C-407E-A947-70E740481C1C}">
              <a14:useLocalDpi xmlns:a14="http://schemas.microsoft.com/office/drawing/2010/main" val="0"/>
            </a:ext>
          </a:extLst>
        </a:blip>
        <a:stretch>
          <a:fillRect/>
        </a:stretch>
      </xdr:blipFill>
      <xdr:spPr>
        <a:xfrm>
          <a:off x="243417" y="285750"/>
          <a:ext cx="1574165" cy="1080135"/>
        </a:xfrm>
        <a:prstGeom prst="rect">
          <a:avLst/>
        </a:prstGeom>
        <a:solidFill>
          <a:srgbClr val="FFC000">
            <a:lumMod val="20000"/>
            <a:lumOff val="80000"/>
          </a:srgbClr>
        </a:solidFill>
        <a:effectLst>
          <a:softEdge rad="12700"/>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Member%20Services\DSM%20Member%20Services\AA-C&amp;I%20Conservation\Grants-rebates%202016\Final%20Bundled%20Grants\Templates\2016_LightingRetrofitRebate_Mast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Member%20Services\DSM%20Member%20Services\AA-C&amp;I%20Conservation\Grants-rebates%202016\Final%20Bundled%20Grants\Templates\2016_NewConstructionLightingRebate_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tion Cover"/>
      <sheetName val="Specific Rules"/>
      <sheetName val="Rules and Information"/>
      <sheetName val="Lighting Retrofit Input"/>
      <sheetName val="Lighting Retrofit Savings calc"/>
      <sheetName val="Payment Request"/>
    </sheetNames>
    <sheetDataSet>
      <sheetData sheetId="0">
        <row r="4">
          <cell r="A4" t="str">
            <v>Lighting Retrofit</v>
          </cell>
          <cell r="B4">
            <v>0</v>
          </cell>
          <cell r="C4">
            <v>0</v>
          </cell>
          <cell r="D4">
            <v>0</v>
          </cell>
          <cell r="E4">
            <v>0</v>
          </cell>
          <cell r="F4">
            <v>0</v>
          </cell>
          <cell r="G4">
            <v>0</v>
          </cell>
          <cell r="H4">
            <v>0</v>
          </cell>
          <cell r="I4">
            <v>0</v>
          </cell>
          <cell r="J4">
            <v>0</v>
          </cell>
        </row>
        <row r="5">
          <cell r="A5" t="str">
            <v>2016 Rebate Application</v>
          </cell>
          <cell r="B5">
            <v>0</v>
          </cell>
          <cell r="C5">
            <v>0</v>
          </cell>
          <cell r="D5">
            <v>0</v>
          </cell>
          <cell r="E5">
            <v>0</v>
          </cell>
          <cell r="F5">
            <v>0</v>
          </cell>
          <cell r="G5">
            <v>0</v>
          </cell>
          <cell r="H5">
            <v>0</v>
          </cell>
          <cell r="I5">
            <v>0</v>
          </cell>
          <cell r="J5">
            <v>0</v>
          </cell>
        </row>
        <row r="6">
          <cell r="A6" t="str">
            <v>(COOPERATIVE), Address, Phone</v>
          </cell>
          <cell r="B6">
            <v>0</v>
          </cell>
          <cell r="C6">
            <v>0</v>
          </cell>
          <cell r="D6">
            <v>0</v>
          </cell>
          <cell r="E6">
            <v>0</v>
          </cell>
          <cell r="F6">
            <v>0</v>
          </cell>
          <cell r="G6">
            <v>0</v>
          </cell>
          <cell r="H6">
            <v>0</v>
          </cell>
          <cell r="I6">
            <v>0</v>
          </cell>
          <cell r="J6">
            <v>0</v>
          </cell>
        </row>
        <row r="10">
          <cell r="C10"/>
          <cell r="D10">
            <v>0</v>
          </cell>
          <cell r="E10">
            <v>0</v>
          </cell>
          <cell r="F10">
            <v>0</v>
          </cell>
          <cell r="G10">
            <v>0</v>
          </cell>
          <cell r="H10">
            <v>0</v>
          </cell>
          <cell r="I10">
            <v>0</v>
          </cell>
          <cell r="J10">
            <v>0</v>
          </cell>
        </row>
        <row r="38">
          <cell r="B38"/>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tion Cover"/>
      <sheetName val="Specific Rules"/>
      <sheetName val="Rules and Information"/>
      <sheetName val="Input"/>
      <sheetName val="NC Lighting Savings Calc"/>
      <sheetName val="Payment Request"/>
    </sheetNames>
    <sheetDataSet>
      <sheetData sheetId="0">
        <row r="4">
          <cell r="A4" t="str">
            <v>New Construction Lighting</v>
          </cell>
          <cell r="B4">
            <v>0</v>
          </cell>
          <cell r="C4">
            <v>0</v>
          </cell>
          <cell r="D4">
            <v>0</v>
          </cell>
          <cell r="E4">
            <v>0</v>
          </cell>
          <cell r="F4">
            <v>0</v>
          </cell>
          <cell r="G4">
            <v>0</v>
          </cell>
          <cell r="H4">
            <v>0</v>
          </cell>
          <cell r="I4">
            <v>0</v>
          </cell>
          <cell r="J4">
            <v>0</v>
          </cell>
        </row>
        <row r="5">
          <cell r="A5" t="str">
            <v>2016 Rebate Application</v>
          </cell>
          <cell r="B5">
            <v>0</v>
          </cell>
          <cell r="C5">
            <v>0</v>
          </cell>
          <cell r="D5">
            <v>0</v>
          </cell>
          <cell r="E5">
            <v>0</v>
          </cell>
          <cell r="F5">
            <v>0</v>
          </cell>
          <cell r="G5">
            <v>0</v>
          </cell>
          <cell r="H5">
            <v>0</v>
          </cell>
          <cell r="I5">
            <v>0</v>
          </cell>
          <cell r="J5">
            <v>0</v>
          </cell>
        </row>
        <row r="6">
          <cell r="A6" t="str">
            <v>(COOPERATIVE), Address, Phone</v>
          </cell>
          <cell r="B6">
            <v>0</v>
          </cell>
          <cell r="C6">
            <v>0</v>
          </cell>
          <cell r="D6">
            <v>0</v>
          </cell>
          <cell r="E6">
            <v>0</v>
          </cell>
          <cell r="F6">
            <v>0</v>
          </cell>
          <cell r="G6">
            <v>0</v>
          </cell>
          <cell r="H6">
            <v>0</v>
          </cell>
          <cell r="I6">
            <v>0</v>
          </cell>
          <cell r="J6">
            <v>0</v>
          </cell>
        </row>
        <row r="10">
          <cell r="C10"/>
        </row>
        <row r="38">
          <cell r="B38"/>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26"/>
  <sheetViews>
    <sheetView showGridLines="0" topLeftCell="A22" zoomScaleNormal="100" workbookViewId="0">
      <selection activeCell="E21" sqref="E21:K21"/>
    </sheetView>
  </sheetViews>
  <sheetFormatPr defaultRowHeight="14.25" x14ac:dyDescent="0.2"/>
  <cols>
    <col min="1" max="1" width="2.5703125" style="223" customWidth="1"/>
    <col min="2" max="2" width="12.5703125" style="223" customWidth="1"/>
    <col min="3" max="3" width="8.85546875" style="223"/>
    <col min="4" max="4" width="15.42578125" style="223" customWidth="1"/>
    <col min="5" max="5" width="11.140625" style="223" customWidth="1"/>
    <col min="6" max="6" width="12.140625" style="223" customWidth="1"/>
    <col min="7" max="8" width="8.85546875" style="223"/>
    <col min="9" max="9" width="8.85546875" style="223" customWidth="1"/>
    <col min="10" max="10" width="8.85546875" style="223"/>
    <col min="11" max="11" width="10" style="223" customWidth="1"/>
    <col min="12" max="12" width="3.140625" style="222" customWidth="1"/>
    <col min="13" max="13" width="4.5703125" style="221" customWidth="1"/>
  </cols>
  <sheetData>
    <row r="1" spans="1:13" s="225" customFormat="1" ht="8.25" customHeight="1" thickBot="1" x14ac:dyDescent="0.25">
      <c r="A1" s="223"/>
      <c r="B1" s="223"/>
      <c r="C1" s="223"/>
      <c r="D1" s="223"/>
      <c r="E1" s="223"/>
      <c r="F1" s="223"/>
      <c r="G1" s="223"/>
      <c r="H1" s="223"/>
      <c r="I1" s="223"/>
      <c r="J1" s="223"/>
      <c r="K1" s="223"/>
      <c r="L1" s="221"/>
      <c r="M1" s="221"/>
    </row>
    <row r="2" spans="1:13" ht="26.25" x14ac:dyDescent="0.4">
      <c r="B2" s="478"/>
      <c r="C2" s="479"/>
      <c r="D2" s="569" t="s">
        <v>205</v>
      </c>
      <c r="E2" s="570"/>
      <c r="F2" s="570"/>
      <c r="G2" s="570"/>
      <c r="H2" s="570"/>
      <c r="I2" s="570"/>
      <c r="J2" s="570"/>
      <c r="K2" s="570"/>
      <c r="L2" s="480"/>
      <c r="M2" s="325"/>
    </row>
    <row r="3" spans="1:13" x14ac:dyDescent="0.2">
      <c r="B3" s="481"/>
      <c r="C3" s="482"/>
      <c r="D3" s="571" t="s">
        <v>150</v>
      </c>
      <c r="E3" s="572"/>
      <c r="F3" s="572"/>
      <c r="G3" s="572"/>
      <c r="H3" s="572"/>
      <c r="I3" s="572"/>
      <c r="J3" s="572"/>
      <c r="K3" s="572"/>
      <c r="L3" s="483"/>
    </row>
    <row r="4" spans="1:13" x14ac:dyDescent="0.2">
      <c r="B4" s="481"/>
      <c r="C4" s="484"/>
      <c r="D4" s="484"/>
      <c r="E4" s="484"/>
      <c r="F4" s="485"/>
      <c r="G4" s="484"/>
      <c r="H4" s="484"/>
      <c r="I4" s="484"/>
      <c r="J4" s="484"/>
      <c r="K4" s="484"/>
      <c r="L4" s="483"/>
    </row>
    <row r="5" spans="1:13" x14ac:dyDescent="0.2">
      <c r="B5" s="481"/>
      <c r="C5" s="484"/>
      <c r="D5" s="484"/>
      <c r="E5" s="484"/>
      <c r="F5" s="484"/>
      <c r="G5" s="484"/>
      <c r="H5" s="484"/>
      <c r="I5" s="484"/>
      <c r="J5" s="484"/>
      <c r="K5" s="484"/>
      <c r="L5" s="483"/>
    </row>
    <row r="6" spans="1:13" ht="15.75" x14ac:dyDescent="0.25">
      <c r="B6" s="481"/>
      <c r="C6" s="533" t="s">
        <v>32</v>
      </c>
      <c r="D6" s="532"/>
      <c r="E6" s="532"/>
      <c r="F6" s="532"/>
      <c r="G6" s="532"/>
      <c r="H6" s="486"/>
      <c r="I6" s="486"/>
      <c r="J6" s="486"/>
      <c r="K6" s="484"/>
      <c r="L6" s="483"/>
    </row>
    <row r="7" spans="1:13" ht="22.5" customHeight="1" x14ac:dyDescent="0.2">
      <c r="B7" s="520" t="s">
        <v>196</v>
      </c>
      <c r="C7" s="521"/>
      <c r="D7" s="522"/>
      <c r="E7" s="557"/>
      <c r="F7" s="558"/>
      <c r="G7" s="558"/>
      <c r="H7" s="559"/>
      <c r="I7" s="559"/>
      <c r="J7" s="559"/>
      <c r="K7" s="487"/>
      <c r="L7" s="483"/>
    </row>
    <row r="8" spans="1:13" ht="15" x14ac:dyDescent="0.2">
      <c r="B8" s="520" t="s">
        <v>154</v>
      </c>
      <c r="C8" s="521"/>
      <c r="D8" s="522"/>
      <c r="E8" s="555"/>
      <c r="F8" s="560"/>
      <c r="G8" s="560"/>
      <c r="H8" s="560"/>
      <c r="I8" s="560"/>
      <c r="J8" s="488"/>
      <c r="K8" s="488"/>
      <c r="L8" s="483"/>
    </row>
    <row r="9" spans="1:13" ht="15" x14ac:dyDescent="0.2">
      <c r="B9" s="520" t="s">
        <v>153</v>
      </c>
      <c r="C9" s="521"/>
      <c r="D9" s="522"/>
      <c r="E9" s="555"/>
      <c r="F9" s="556"/>
      <c r="G9" s="556"/>
      <c r="H9" s="489" t="s">
        <v>123</v>
      </c>
      <c r="I9" s="555"/>
      <c r="J9" s="556"/>
      <c r="K9" s="490"/>
      <c r="L9" s="483"/>
    </row>
    <row r="10" spans="1:13" ht="15" x14ac:dyDescent="0.2">
      <c r="B10" s="520" t="s">
        <v>197</v>
      </c>
      <c r="C10" s="521"/>
      <c r="D10" s="522"/>
      <c r="E10" s="555"/>
      <c r="F10" s="556"/>
      <c r="G10" s="556"/>
      <c r="H10" s="556"/>
      <c r="I10" s="488"/>
      <c r="J10" s="488"/>
      <c r="K10" s="488"/>
      <c r="L10" s="483"/>
    </row>
    <row r="11" spans="1:13" ht="15" x14ac:dyDescent="0.2">
      <c r="B11" s="520" t="s">
        <v>181</v>
      </c>
      <c r="C11" s="521"/>
      <c r="D11" s="522"/>
      <c r="E11" s="540"/>
      <c r="F11" s="568"/>
      <c r="G11" s="568"/>
      <c r="H11" s="568"/>
      <c r="I11" s="491"/>
      <c r="J11" s="491"/>
      <c r="K11" s="491"/>
      <c r="L11" s="483"/>
    </row>
    <row r="12" spans="1:13" ht="15" x14ac:dyDescent="0.2">
      <c r="B12" s="520" t="s">
        <v>155</v>
      </c>
      <c r="C12" s="521"/>
      <c r="D12" s="522"/>
      <c r="E12" s="540"/>
      <c r="F12" s="568"/>
      <c r="G12" s="568"/>
      <c r="H12" s="568"/>
      <c r="I12" s="491"/>
      <c r="J12" s="491"/>
      <c r="K12" s="491"/>
      <c r="L12" s="483"/>
    </row>
    <row r="13" spans="1:13" x14ac:dyDescent="0.2">
      <c r="B13" s="481"/>
      <c r="C13" s="484"/>
      <c r="D13" s="484"/>
      <c r="E13" s="484"/>
      <c r="F13" s="484"/>
      <c r="G13" s="484"/>
      <c r="H13" s="484"/>
      <c r="I13" s="484"/>
      <c r="J13" s="484"/>
      <c r="K13" s="484"/>
      <c r="L13" s="483"/>
    </row>
    <row r="14" spans="1:13" ht="21" customHeight="1" x14ac:dyDescent="0.25">
      <c r="B14" s="519"/>
      <c r="C14" s="502"/>
      <c r="D14" s="551" t="s">
        <v>124</v>
      </c>
      <c r="E14" s="573"/>
      <c r="F14" s="573"/>
      <c r="G14" s="573"/>
      <c r="H14" s="573"/>
      <c r="I14" s="573"/>
      <c r="J14" s="502"/>
      <c r="K14" s="502"/>
      <c r="L14" s="503"/>
    </row>
    <row r="15" spans="1:13" ht="4.5" customHeight="1" x14ac:dyDescent="0.25">
      <c r="B15" s="481"/>
      <c r="C15" s="492" t="s">
        <v>118</v>
      </c>
      <c r="D15" s="493"/>
      <c r="E15" s="493"/>
      <c r="F15" s="493"/>
      <c r="G15" s="484"/>
      <c r="H15" s="484"/>
      <c r="I15" s="484"/>
      <c r="J15" s="484"/>
      <c r="K15" s="484"/>
      <c r="L15" s="483"/>
    </row>
    <row r="16" spans="1:13" ht="54.75" customHeight="1" x14ac:dyDescent="0.2">
      <c r="B16" s="553" t="s">
        <v>195</v>
      </c>
      <c r="C16" s="554"/>
      <c r="D16" s="554"/>
      <c r="E16" s="554"/>
      <c r="F16" s="554"/>
      <c r="G16" s="554"/>
      <c r="H16" s="554"/>
      <c r="I16" s="554"/>
      <c r="J16" s="554"/>
      <c r="K16" s="554"/>
      <c r="L16" s="464"/>
      <c r="M16" s="226"/>
    </row>
    <row r="17" spans="1:13" ht="3" customHeight="1" x14ac:dyDescent="0.2">
      <c r="B17" s="494"/>
      <c r="C17" s="495"/>
      <c r="D17" s="495"/>
      <c r="E17" s="495"/>
      <c r="F17" s="495"/>
      <c r="G17" s="495"/>
      <c r="H17" s="495"/>
      <c r="I17" s="495"/>
      <c r="J17" s="495"/>
      <c r="K17" s="495"/>
      <c r="L17" s="464"/>
      <c r="M17" s="226"/>
    </row>
    <row r="18" spans="1:13" x14ac:dyDescent="0.2">
      <c r="B18" s="520" t="s">
        <v>198</v>
      </c>
      <c r="C18" s="523"/>
      <c r="D18" s="524"/>
      <c r="E18" s="557"/>
      <c r="F18" s="557"/>
      <c r="G18" s="557"/>
      <c r="H18" s="557"/>
      <c r="I18" s="557"/>
      <c r="J18" s="557"/>
      <c r="K18" s="557"/>
      <c r="L18" s="483"/>
    </row>
    <row r="19" spans="1:13" x14ac:dyDescent="0.2">
      <c r="B19" s="520" t="s">
        <v>152</v>
      </c>
      <c r="C19" s="523"/>
      <c r="D19" s="524"/>
      <c r="E19" s="540"/>
      <c r="F19" s="540"/>
      <c r="G19" s="540"/>
      <c r="H19" s="540"/>
      <c r="I19" s="540"/>
      <c r="J19" s="540"/>
      <c r="K19" s="540"/>
      <c r="L19" s="483"/>
    </row>
    <row r="20" spans="1:13" x14ac:dyDescent="0.2">
      <c r="B20" s="520" t="s">
        <v>153</v>
      </c>
      <c r="C20" s="523"/>
      <c r="D20" s="524"/>
      <c r="E20" s="540"/>
      <c r="F20" s="540"/>
      <c r="G20" s="540"/>
      <c r="H20" s="540"/>
      <c r="I20" s="540"/>
      <c r="J20" s="540"/>
      <c r="K20" s="540"/>
      <c r="L20" s="483"/>
    </row>
    <row r="21" spans="1:13" x14ac:dyDescent="0.2">
      <c r="B21" s="520" t="s">
        <v>199</v>
      </c>
      <c r="C21" s="523"/>
      <c r="D21" s="524"/>
      <c r="E21" s="540"/>
      <c r="F21" s="540"/>
      <c r="G21" s="561"/>
      <c r="H21" s="540"/>
      <c r="I21" s="540"/>
      <c r="J21" s="540"/>
      <c r="K21" s="540"/>
      <c r="L21" s="483"/>
    </row>
    <row r="22" spans="1:13" s="468" customFormat="1" x14ac:dyDescent="0.2">
      <c r="A22" s="223"/>
      <c r="B22" s="520" t="s">
        <v>182</v>
      </c>
      <c r="C22" s="523"/>
      <c r="D22" s="524"/>
      <c r="E22" s="540"/>
      <c r="F22" s="541"/>
      <c r="G22" s="496"/>
      <c r="H22" s="491"/>
      <c r="I22" s="491"/>
      <c r="J22" s="491"/>
      <c r="K22" s="491"/>
      <c r="L22" s="483"/>
      <c r="M22" s="221"/>
    </row>
    <row r="23" spans="1:13" ht="16.5" customHeight="1" x14ac:dyDescent="0.2">
      <c r="B23" s="520" t="s">
        <v>200</v>
      </c>
      <c r="C23" s="523"/>
      <c r="D23" s="524"/>
      <c r="E23" s="536"/>
      <c r="F23" s="537"/>
      <c r="G23" s="564" t="s">
        <v>180</v>
      </c>
      <c r="H23" s="565"/>
      <c r="I23" s="536"/>
      <c r="J23" s="537"/>
      <c r="K23" s="537"/>
      <c r="L23" s="483"/>
    </row>
    <row r="24" spans="1:13" ht="37.5" customHeight="1" x14ac:dyDescent="0.25">
      <c r="B24" s="562"/>
      <c r="C24" s="563"/>
      <c r="D24" s="563"/>
      <c r="E24" s="531">
        <f>E7</f>
        <v>0</v>
      </c>
      <c r="F24" s="497"/>
      <c r="G24" s="498"/>
      <c r="H24" s="566" t="s">
        <v>183</v>
      </c>
      <c r="I24" s="567"/>
      <c r="J24" s="567"/>
      <c r="K24" s="567"/>
      <c r="L24" s="483"/>
    </row>
    <row r="25" spans="1:13" ht="18.75" customHeight="1" x14ac:dyDescent="0.25">
      <c r="B25" s="499"/>
      <c r="C25" s="500"/>
      <c r="D25" s="551" t="s">
        <v>125</v>
      </c>
      <c r="E25" s="552"/>
      <c r="F25" s="552"/>
      <c r="G25" s="552"/>
      <c r="H25" s="552"/>
      <c r="I25" s="552"/>
      <c r="J25" s="501"/>
      <c r="K25" s="502"/>
      <c r="L25" s="503"/>
    </row>
    <row r="26" spans="1:13" ht="15.95" customHeight="1" x14ac:dyDescent="0.2">
      <c r="B26" s="504" t="s">
        <v>156</v>
      </c>
      <c r="C26" s="505"/>
      <c r="D26" s="506"/>
      <c r="E26" s="507"/>
      <c r="F26" s="507"/>
      <c r="G26" s="507"/>
      <c r="H26" s="507"/>
      <c r="I26" s="507"/>
      <c r="J26" s="507"/>
      <c r="K26" s="506"/>
      <c r="L26" s="508"/>
    </row>
    <row r="27" spans="1:13" s="292" customFormat="1" ht="15.95" customHeight="1" x14ac:dyDescent="0.2">
      <c r="A27" s="223"/>
      <c r="B27" s="504" t="s">
        <v>158</v>
      </c>
      <c r="C27" s="505"/>
      <c r="D27" s="506"/>
      <c r="E27" s="507"/>
      <c r="F27" s="507"/>
      <c r="G27" s="507"/>
      <c r="H27" s="507"/>
      <c r="I27" s="507"/>
      <c r="J27" s="507"/>
      <c r="K27" s="506"/>
      <c r="L27" s="508"/>
      <c r="M27" s="221"/>
    </row>
    <row r="28" spans="1:13" ht="10.5" customHeight="1" x14ac:dyDescent="0.2">
      <c r="B28" s="545" t="s">
        <v>151</v>
      </c>
      <c r="C28" s="546"/>
      <c r="D28" s="546"/>
      <c r="E28" s="546"/>
      <c r="F28" s="546"/>
      <c r="G28" s="546"/>
      <c r="H28" s="546"/>
      <c r="I28" s="546"/>
      <c r="J28" s="546"/>
      <c r="K28" s="546"/>
      <c r="L28" s="547"/>
    </row>
    <row r="29" spans="1:13" ht="15.95" customHeight="1" x14ac:dyDescent="0.2">
      <c r="B29" s="548" t="s">
        <v>157</v>
      </c>
      <c r="C29" s="549"/>
      <c r="D29" s="549"/>
      <c r="E29" s="549"/>
      <c r="F29" s="549"/>
      <c r="G29" s="549"/>
      <c r="H29" s="549"/>
      <c r="I29" s="549"/>
      <c r="J29" s="549"/>
      <c r="K29" s="549"/>
      <c r="L29" s="550"/>
    </row>
    <row r="30" spans="1:13" ht="15.95" customHeight="1" x14ac:dyDescent="0.2">
      <c r="B30" s="548" t="s">
        <v>207</v>
      </c>
      <c r="C30" s="549"/>
      <c r="D30" s="549"/>
      <c r="E30" s="549"/>
      <c r="F30" s="549"/>
      <c r="G30" s="549"/>
      <c r="H30" s="549"/>
      <c r="I30" s="549"/>
      <c r="J30" s="549"/>
      <c r="K30" s="549"/>
      <c r="L30" s="550"/>
    </row>
    <row r="31" spans="1:13" ht="6.75" customHeight="1" x14ac:dyDescent="0.2">
      <c r="B31" s="509"/>
      <c r="C31" s="510"/>
      <c r="D31" s="510"/>
      <c r="E31" s="510"/>
      <c r="F31" s="510"/>
      <c r="G31" s="510"/>
      <c r="H31" s="510"/>
      <c r="I31" s="510"/>
      <c r="J31" s="510"/>
      <c r="K31" s="510"/>
      <c r="L31" s="511"/>
    </row>
    <row r="32" spans="1:13" ht="94.5" customHeight="1" x14ac:dyDescent="0.2">
      <c r="B32" s="543" t="s">
        <v>127</v>
      </c>
      <c r="C32" s="544"/>
      <c r="D32" s="544"/>
      <c r="E32" s="544"/>
      <c r="F32" s="544"/>
      <c r="G32" s="544"/>
      <c r="H32" s="544"/>
      <c r="I32" s="544"/>
      <c r="J32" s="544"/>
      <c r="K32" s="544"/>
      <c r="L32" s="512"/>
      <c r="M32" s="324"/>
    </row>
    <row r="33" spans="1:13" ht="15.75" x14ac:dyDescent="0.25">
      <c r="A33" s="242"/>
      <c r="B33" s="534" t="s">
        <v>203</v>
      </c>
      <c r="C33" s="535"/>
      <c r="D33" s="535"/>
      <c r="E33" s="538"/>
      <c r="F33" s="539"/>
      <c r="G33" s="539"/>
      <c r="H33" s="539"/>
      <c r="I33" s="525" t="s">
        <v>128</v>
      </c>
      <c r="J33" s="538"/>
      <c r="K33" s="542"/>
      <c r="L33" s="483"/>
      <c r="M33" s="325"/>
    </row>
    <row r="34" spans="1:13" ht="15" thickBot="1" x14ac:dyDescent="0.25">
      <c r="A34" s="242"/>
      <c r="B34" s="513"/>
      <c r="C34" s="514"/>
      <c r="D34" s="514"/>
      <c r="E34" s="514"/>
      <c r="F34" s="514"/>
      <c r="G34" s="515"/>
      <c r="H34" s="515"/>
      <c r="I34" s="516"/>
      <c r="J34" s="517"/>
      <c r="K34" s="517"/>
      <c r="L34" s="518"/>
      <c r="M34" s="325"/>
    </row>
    <row r="35" spans="1:13" x14ac:dyDescent="0.2">
      <c r="K35" s="221"/>
      <c r="L35" s="221"/>
    </row>
    <row r="36" spans="1:13" x14ac:dyDescent="0.2">
      <c r="K36" s="221"/>
      <c r="L36" s="221"/>
    </row>
    <row r="37" spans="1:13" x14ac:dyDescent="0.2">
      <c r="K37" s="221"/>
      <c r="L37" s="221"/>
    </row>
    <row r="38" spans="1:13" x14ac:dyDescent="0.2">
      <c r="K38" s="221"/>
      <c r="L38" s="221"/>
    </row>
    <row r="39" spans="1:13" x14ac:dyDescent="0.2">
      <c r="K39" s="221"/>
      <c r="L39" s="221"/>
    </row>
    <row r="40" spans="1:13" x14ac:dyDescent="0.2">
      <c r="K40" s="221"/>
      <c r="L40" s="221"/>
    </row>
    <row r="41" spans="1:13" x14ac:dyDescent="0.2">
      <c r="K41" s="221"/>
      <c r="L41" s="221"/>
    </row>
    <row r="42" spans="1:13" x14ac:dyDescent="0.2">
      <c r="K42" s="221"/>
      <c r="L42" s="221"/>
    </row>
    <row r="43" spans="1:13" x14ac:dyDescent="0.2">
      <c r="K43" s="221"/>
      <c r="L43" s="221"/>
    </row>
    <row r="44" spans="1:13" x14ac:dyDescent="0.2">
      <c r="K44" s="221"/>
      <c r="L44" s="221"/>
    </row>
    <row r="45" spans="1:13" x14ac:dyDescent="0.2">
      <c r="K45" s="221"/>
      <c r="L45" s="221"/>
    </row>
    <row r="46" spans="1:13" x14ac:dyDescent="0.2">
      <c r="K46" s="221"/>
      <c r="L46" s="221"/>
    </row>
    <row r="47" spans="1:13" x14ac:dyDescent="0.2">
      <c r="K47" s="221"/>
      <c r="L47" s="221"/>
    </row>
    <row r="48" spans="1:13" x14ac:dyDescent="0.2">
      <c r="K48" s="221"/>
      <c r="L48" s="221"/>
    </row>
    <row r="49" spans="11:12" x14ac:dyDescent="0.2">
      <c r="K49" s="221"/>
      <c r="L49" s="221"/>
    </row>
    <row r="50" spans="11:12" x14ac:dyDescent="0.2">
      <c r="K50" s="221"/>
      <c r="L50" s="221"/>
    </row>
    <row r="51" spans="11:12" x14ac:dyDescent="0.2">
      <c r="K51" s="221"/>
      <c r="L51" s="221"/>
    </row>
    <row r="52" spans="11:12" x14ac:dyDescent="0.2">
      <c r="K52" s="221"/>
      <c r="L52" s="221"/>
    </row>
    <row r="53" spans="11:12" x14ac:dyDescent="0.2">
      <c r="K53" s="221"/>
      <c r="L53" s="221"/>
    </row>
    <row r="54" spans="11:12" x14ac:dyDescent="0.2">
      <c r="K54" s="221"/>
      <c r="L54" s="221"/>
    </row>
    <row r="55" spans="11:12" x14ac:dyDescent="0.2">
      <c r="K55" s="221"/>
      <c r="L55" s="221"/>
    </row>
    <row r="56" spans="11:12" x14ac:dyDescent="0.2">
      <c r="K56" s="221"/>
      <c r="L56" s="221"/>
    </row>
    <row r="57" spans="11:12" x14ac:dyDescent="0.2">
      <c r="K57" s="221"/>
      <c r="L57" s="221"/>
    </row>
    <row r="58" spans="11:12" x14ac:dyDescent="0.2">
      <c r="K58" s="221"/>
      <c r="L58" s="221"/>
    </row>
    <row r="59" spans="11:12" x14ac:dyDescent="0.2">
      <c r="K59" s="221"/>
      <c r="L59" s="221"/>
    </row>
    <row r="60" spans="11:12" x14ac:dyDescent="0.2">
      <c r="K60" s="221"/>
      <c r="L60" s="221"/>
    </row>
    <row r="61" spans="11:12" x14ac:dyDescent="0.2">
      <c r="K61" s="221"/>
      <c r="L61" s="221"/>
    </row>
    <row r="62" spans="11:12" x14ac:dyDescent="0.2">
      <c r="K62" s="221"/>
      <c r="L62" s="221"/>
    </row>
    <row r="63" spans="11:12" x14ac:dyDescent="0.2">
      <c r="K63" s="221"/>
      <c r="L63" s="221"/>
    </row>
    <row r="64" spans="11:12" x14ac:dyDescent="0.2">
      <c r="K64" s="221"/>
      <c r="L64" s="221"/>
    </row>
    <row r="65" spans="11:12" x14ac:dyDescent="0.2">
      <c r="K65" s="221"/>
      <c r="L65" s="221"/>
    </row>
    <row r="66" spans="11:12" x14ac:dyDescent="0.2">
      <c r="K66" s="221"/>
      <c r="L66" s="221"/>
    </row>
    <row r="67" spans="11:12" x14ac:dyDescent="0.2">
      <c r="K67" s="221"/>
      <c r="L67" s="221"/>
    </row>
    <row r="68" spans="11:12" x14ac:dyDescent="0.2">
      <c r="K68" s="221"/>
      <c r="L68" s="221"/>
    </row>
    <row r="69" spans="11:12" x14ac:dyDescent="0.2">
      <c r="K69" s="221"/>
      <c r="L69" s="221"/>
    </row>
    <row r="70" spans="11:12" x14ac:dyDescent="0.2">
      <c r="K70" s="221"/>
      <c r="L70" s="221"/>
    </row>
    <row r="71" spans="11:12" x14ac:dyDescent="0.2">
      <c r="K71" s="221"/>
      <c r="L71" s="221"/>
    </row>
    <row r="72" spans="11:12" x14ac:dyDescent="0.2">
      <c r="K72" s="221"/>
      <c r="L72" s="221"/>
    </row>
    <row r="73" spans="11:12" x14ac:dyDescent="0.2">
      <c r="K73" s="221"/>
      <c r="L73" s="221"/>
    </row>
    <row r="74" spans="11:12" x14ac:dyDescent="0.2">
      <c r="K74" s="221"/>
      <c r="L74" s="221"/>
    </row>
    <row r="75" spans="11:12" x14ac:dyDescent="0.2">
      <c r="K75" s="221"/>
      <c r="L75" s="221"/>
    </row>
    <row r="76" spans="11:12" x14ac:dyDescent="0.2">
      <c r="K76" s="221"/>
      <c r="L76" s="221"/>
    </row>
    <row r="77" spans="11:12" x14ac:dyDescent="0.2">
      <c r="K77" s="221"/>
      <c r="L77" s="221"/>
    </row>
    <row r="78" spans="11:12" x14ac:dyDescent="0.2">
      <c r="K78" s="221"/>
      <c r="L78" s="221"/>
    </row>
    <row r="79" spans="11:12" x14ac:dyDescent="0.2">
      <c r="K79" s="221"/>
      <c r="L79" s="221"/>
    </row>
    <row r="80" spans="11:12" x14ac:dyDescent="0.2">
      <c r="K80" s="221"/>
      <c r="L80" s="221"/>
    </row>
    <row r="81" spans="11:12" x14ac:dyDescent="0.2">
      <c r="K81" s="221"/>
      <c r="L81" s="221"/>
    </row>
    <row r="82" spans="11:12" x14ac:dyDescent="0.2">
      <c r="K82" s="221"/>
      <c r="L82" s="221"/>
    </row>
    <row r="83" spans="11:12" x14ac:dyDescent="0.2">
      <c r="K83" s="221"/>
      <c r="L83" s="221"/>
    </row>
    <row r="84" spans="11:12" x14ac:dyDescent="0.2">
      <c r="K84" s="221"/>
      <c r="L84" s="221"/>
    </row>
    <row r="85" spans="11:12" x14ac:dyDescent="0.2">
      <c r="K85" s="221"/>
      <c r="L85" s="221"/>
    </row>
    <row r="86" spans="11:12" x14ac:dyDescent="0.2">
      <c r="K86" s="221"/>
      <c r="L86" s="221"/>
    </row>
    <row r="87" spans="11:12" x14ac:dyDescent="0.2">
      <c r="K87" s="221"/>
      <c r="L87" s="221"/>
    </row>
    <row r="88" spans="11:12" x14ac:dyDescent="0.2">
      <c r="K88" s="221"/>
      <c r="L88" s="221"/>
    </row>
    <row r="89" spans="11:12" x14ac:dyDescent="0.2">
      <c r="K89" s="221"/>
      <c r="L89" s="221"/>
    </row>
    <row r="90" spans="11:12" x14ac:dyDescent="0.2">
      <c r="K90" s="221"/>
      <c r="L90" s="221"/>
    </row>
    <row r="91" spans="11:12" x14ac:dyDescent="0.2">
      <c r="K91" s="221"/>
      <c r="L91" s="221"/>
    </row>
    <row r="92" spans="11:12" x14ac:dyDescent="0.2">
      <c r="K92" s="221"/>
      <c r="L92" s="221"/>
    </row>
    <row r="93" spans="11:12" x14ac:dyDescent="0.2">
      <c r="K93" s="221"/>
      <c r="L93" s="221"/>
    </row>
    <row r="94" spans="11:12" x14ac:dyDescent="0.2">
      <c r="K94" s="221"/>
      <c r="L94" s="221"/>
    </row>
    <row r="95" spans="11:12" x14ac:dyDescent="0.2">
      <c r="K95" s="221"/>
      <c r="L95" s="221"/>
    </row>
    <row r="96" spans="11:12" x14ac:dyDescent="0.2">
      <c r="K96" s="221"/>
      <c r="L96" s="221"/>
    </row>
    <row r="97" spans="11:12" x14ac:dyDescent="0.2">
      <c r="K97" s="221"/>
      <c r="L97" s="221"/>
    </row>
    <row r="98" spans="11:12" x14ac:dyDescent="0.2">
      <c r="K98" s="221"/>
      <c r="L98" s="221"/>
    </row>
    <row r="99" spans="11:12" x14ac:dyDescent="0.2">
      <c r="K99" s="221"/>
      <c r="L99" s="221"/>
    </row>
    <row r="100" spans="11:12" x14ac:dyDescent="0.2">
      <c r="K100" s="221"/>
      <c r="L100" s="221"/>
    </row>
    <row r="101" spans="11:12" x14ac:dyDescent="0.2">
      <c r="K101" s="221"/>
      <c r="L101" s="221"/>
    </row>
    <row r="102" spans="11:12" x14ac:dyDescent="0.2">
      <c r="K102" s="221"/>
      <c r="L102" s="221"/>
    </row>
    <row r="103" spans="11:12" x14ac:dyDescent="0.2">
      <c r="K103" s="221"/>
      <c r="L103" s="221"/>
    </row>
    <row r="104" spans="11:12" x14ac:dyDescent="0.2">
      <c r="K104" s="221"/>
      <c r="L104" s="221"/>
    </row>
    <row r="105" spans="11:12" x14ac:dyDescent="0.2">
      <c r="K105" s="221"/>
      <c r="L105" s="221"/>
    </row>
    <row r="106" spans="11:12" x14ac:dyDescent="0.2">
      <c r="K106" s="221"/>
      <c r="L106" s="221"/>
    </row>
    <row r="107" spans="11:12" x14ac:dyDescent="0.2">
      <c r="K107" s="221"/>
      <c r="L107" s="221"/>
    </row>
    <row r="108" spans="11:12" x14ac:dyDescent="0.2">
      <c r="K108" s="221"/>
      <c r="L108" s="221"/>
    </row>
    <row r="109" spans="11:12" x14ac:dyDescent="0.2">
      <c r="K109" s="221"/>
      <c r="L109" s="221"/>
    </row>
    <row r="110" spans="11:12" x14ac:dyDescent="0.2">
      <c r="K110" s="221"/>
      <c r="L110" s="221"/>
    </row>
    <row r="111" spans="11:12" x14ac:dyDescent="0.2">
      <c r="K111" s="221"/>
      <c r="L111" s="221"/>
    </row>
    <row r="112" spans="11:12" x14ac:dyDescent="0.2">
      <c r="K112" s="221"/>
      <c r="L112" s="221"/>
    </row>
    <row r="113" spans="11:12" x14ac:dyDescent="0.2">
      <c r="K113" s="221"/>
      <c r="L113" s="221"/>
    </row>
    <row r="114" spans="11:12" x14ac:dyDescent="0.2">
      <c r="K114" s="221"/>
      <c r="L114" s="221"/>
    </row>
    <row r="115" spans="11:12" x14ac:dyDescent="0.2">
      <c r="K115" s="221"/>
      <c r="L115" s="221"/>
    </row>
    <row r="116" spans="11:12" x14ac:dyDescent="0.2">
      <c r="K116" s="221"/>
      <c r="L116" s="221"/>
    </row>
    <row r="117" spans="11:12" x14ac:dyDescent="0.2">
      <c r="K117" s="221"/>
      <c r="L117" s="221"/>
    </row>
    <row r="118" spans="11:12" x14ac:dyDescent="0.2">
      <c r="K118" s="221"/>
      <c r="L118" s="221"/>
    </row>
    <row r="119" spans="11:12" x14ac:dyDescent="0.2">
      <c r="K119" s="221"/>
      <c r="L119" s="221"/>
    </row>
    <row r="120" spans="11:12" x14ac:dyDescent="0.2">
      <c r="K120" s="221"/>
      <c r="L120" s="221"/>
    </row>
    <row r="121" spans="11:12" x14ac:dyDescent="0.2">
      <c r="K121" s="221"/>
      <c r="L121" s="221"/>
    </row>
    <row r="122" spans="11:12" x14ac:dyDescent="0.2">
      <c r="K122" s="221"/>
      <c r="L122" s="221"/>
    </row>
    <row r="123" spans="11:12" x14ac:dyDescent="0.2">
      <c r="K123" s="221"/>
      <c r="L123" s="221"/>
    </row>
    <row r="124" spans="11:12" x14ac:dyDescent="0.2">
      <c r="K124" s="221"/>
      <c r="L124" s="221"/>
    </row>
    <row r="125" spans="11:12" x14ac:dyDescent="0.2">
      <c r="K125" s="221"/>
      <c r="L125" s="221"/>
    </row>
    <row r="126" spans="11:12" x14ac:dyDescent="0.2">
      <c r="K126" s="221"/>
      <c r="L126" s="221"/>
    </row>
  </sheetData>
  <sheetProtection algorithmName="SHA-512" hashValue="5aPR3cpKPSkMYmMZDdDgDtVFwN+8/DAz5L9ecgLSyLMZtGAu96l6peuQ8j9fZx8ajg8c905g4OiCxXSPk6CdQQ==" saltValue="cMBfa92bRCZq+5ikCv8SqQ==" spinCount="100000" sheet="1" objects="1" scenarios="1" selectLockedCells="1"/>
  <mergeCells count="29">
    <mergeCell ref="D2:K2"/>
    <mergeCell ref="D3:K3"/>
    <mergeCell ref="D14:I14"/>
    <mergeCell ref="E21:K21"/>
    <mergeCell ref="B24:D24"/>
    <mergeCell ref="G23:H23"/>
    <mergeCell ref="E10:H10"/>
    <mergeCell ref="E9:G9"/>
    <mergeCell ref="H24:K24"/>
    <mergeCell ref="E11:H11"/>
    <mergeCell ref="E12:H12"/>
    <mergeCell ref="E18:K18"/>
    <mergeCell ref="E19:K19"/>
    <mergeCell ref="B16:K16"/>
    <mergeCell ref="I9:J9"/>
    <mergeCell ref="E7:J7"/>
    <mergeCell ref="E8:I8"/>
    <mergeCell ref="E20:K20"/>
    <mergeCell ref="B33:D33"/>
    <mergeCell ref="I23:K23"/>
    <mergeCell ref="E23:F23"/>
    <mergeCell ref="E33:H33"/>
    <mergeCell ref="E22:F22"/>
    <mergeCell ref="J33:K33"/>
    <mergeCell ref="B32:K32"/>
    <mergeCell ref="B28:L28"/>
    <mergeCell ref="B29:L29"/>
    <mergeCell ref="D25:I25"/>
    <mergeCell ref="B30:L30"/>
  </mergeCells>
  <pageMargins left="0.2" right="0.2" top="0.5" bottom="0.5" header="0" footer="0.3"/>
  <pageSetup scale="91"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37"/>
  <sheetViews>
    <sheetView showGridLines="0" showRuler="0" showWhiteSpace="0" topLeftCell="A22" zoomScaleNormal="100" workbookViewId="0">
      <selection activeCell="B19" sqref="B19:I19"/>
    </sheetView>
  </sheetViews>
  <sheetFormatPr defaultRowHeight="12.75" x14ac:dyDescent="0.2"/>
  <cols>
    <col min="1" max="1" width="1.28515625" style="225" customWidth="1"/>
    <col min="2" max="2" width="17.140625" style="225" customWidth="1"/>
    <col min="3" max="3" width="9.7109375" style="225" bestFit="1" customWidth="1"/>
    <col min="4" max="4" width="13.5703125" style="225" bestFit="1" customWidth="1"/>
    <col min="5" max="5" width="10.28515625" style="225" bestFit="1" customWidth="1"/>
    <col min="6" max="6" width="9.140625" style="225"/>
    <col min="7" max="7" width="9.7109375" style="225" bestFit="1" customWidth="1"/>
    <col min="8" max="8" width="9.7109375" style="225" customWidth="1"/>
    <col min="9" max="9" width="18.7109375" style="225" customWidth="1"/>
  </cols>
  <sheetData>
    <row r="1" spans="1:18" s="225" customFormat="1" ht="5.25" customHeight="1" thickBot="1" x14ac:dyDescent="0.25">
      <c r="J1" s="239"/>
      <c r="K1" s="239"/>
      <c r="L1" s="239"/>
      <c r="M1" s="239"/>
      <c r="N1" s="239"/>
      <c r="O1" s="239"/>
      <c r="P1" s="239"/>
      <c r="Q1" s="239"/>
      <c r="R1" s="239"/>
    </row>
    <row r="2" spans="1:18" x14ac:dyDescent="0.2">
      <c r="A2" s="243"/>
      <c r="B2" s="267"/>
      <c r="C2" s="326"/>
      <c r="D2" s="326"/>
      <c r="E2" s="326"/>
      <c r="F2" s="326"/>
      <c r="G2" s="326"/>
      <c r="H2" s="326"/>
      <c r="I2" s="327"/>
      <c r="J2" s="239"/>
      <c r="K2" s="239"/>
      <c r="L2" s="239"/>
      <c r="M2" s="239"/>
      <c r="N2" s="239"/>
      <c r="O2" s="239"/>
      <c r="P2" s="239"/>
      <c r="Q2" s="239"/>
      <c r="R2" s="239"/>
    </row>
    <row r="3" spans="1:18" ht="26.25" customHeight="1" x14ac:dyDescent="0.4">
      <c r="A3" s="243"/>
      <c r="B3" s="328"/>
      <c r="C3" s="597" t="s">
        <v>206</v>
      </c>
      <c r="D3" s="598"/>
      <c r="E3" s="598"/>
      <c r="F3" s="598"/>
      <c r="G3" s="598"/>
      <c r="H3" s="598"/>
      <c r="I3" s="599"/>
      <c r="J3" s="239"/>
      <c r="K3" s="577"/>
      <c r="L3" s="578"/>
      <c r="M3" s="578"/>
      <c r="N3" s="578"/>
      <c r="O3" s="578"/>
      <c r="P3" s="578"/>
      <c r="Q3" s="578"/>
      <c r="R3" s="475"/>
    </row>
    <row r="4" spans="1:18" ht="20.25" x14ac:dyDescent="0.3">
      <c r="A4" s="243"/>
      <c r="B4" s="329"/>
      <c r="C4" s="266"/>
      <c r="D4" s="605" t="s">
        <v>129</v>
      </c>
      <c r="E4" s="606"/>
      <c r="F4" s="606"/>
      <c r="G4" s="606"/>
      <c r="H4" s="606"/>
      <c r="I4" s="330"/>
      <c r="J4" s="239"/>
      <c r="K4" s="239"/>
      <c r="L4" s="239"/>
      <c r="M4" s="239"/>
      <c r="N4" s="239"/>
      <c r="O4" s="239"/>
      <c r="P4" s="239"/>
      <c r="Q4" s="239"/>
      <c r="R4" s="239"/>
    </row>
    <row r="5" spans="1:18" ht="20.25" x14ac:dyDescent="0.3">
      <c r="A5" s="243"/>
      <c r="B5" s="329"/>
      <c r="C5" s="266"/>
      <c r="D5" s="266"/>
      <c r="E5" s="266"/>
      <c r="F5" s="266"/>
      <c r="G5" s="266"/>
      <c r="H5" s="266"/>
      <c r="I5" s="331"/>
      <c r="J5" s="239"/>
      <c r="K5" s="239"/>
      <c r="L5" s="239"/>
      <c r="M5" s="239"/>
      <c r="N5" s="239"/>
      <c r="O5" s="239"/>
      <c r="P5" s="239"/>
      <c r="Q5" s="239"/>
      <c r="R5" s="239"/>
    </row>
    <row r="6" spans="1:18" ht="13.5" customHeight="1" x14ac:dyDescent="0.3">
      <c r="A6" s="243"/>
      <c r="B6" s="329"/>
      <c r="C6" s="266"/>
      <c r="D6" s="266"/>
      <c r="E6" s="266"/>
      <c r="F6" s="266"/>
      <c r="G6" s="266"/>
      <c r="H6" s="266"/>
      <c r="I6" s="331"/>
      <c r="J6" s="239"/>
      <c r="K6" s="239"/>
      <c r="L6" s="239"/>
      <c r="M6" s="239"/>
      <c r="N6" s="239"/>
      <c r="O6" s="239"/>
      <c r="P6" s="239"/>
      <c r="Q6" s="239"/>
      <c r="R6" s="239"/>
    </row>
    <row r="7" spans="1:18" ht="29.25" customHeight="1" x14ac:dyDescent="0.2">
      <c r="A7" s="243"/>
      <c r="B7" s="526"/>
      <c r="C7" s="527" t="s">
        <v>201</v>
      </c>
      <c r="D7" s="574" t="s">
        <v>202</v>
      </c>
      <c r="E7" s="575"/>
      <c r="F7" s="575"/>
      <c r="G7" s="575"/>
      <c r="H7" s="529"/>
      <c r="I7" s="528"/>
      <c r="J7" s="239"/>
      <c r="K7" s="239"/>
      <c r="L7" s="239"/>
      <c r="M7" s="239"/>
      <c r="N7" s="239"/>
      <c r="O7" s="239"/>
      <c r="P7" s="239"/>
      <c r="Q7" s="239"/>
      <c r="R7" s="239"/>
    </row>
    <row r="8" spans="1:18" ht="3" customHeight="1" x14ac:dyDescent="0.2">
      <c r="A8" s="243"/>
      <c r="B8" s="603" t="s">
        <v>130</v>
      </c>
      <c r="C8" s="607"/>
      <c r="D8" s="607"/>
      <c r="E8" s="607"/>
      <c r="F8" s="607"/>
      <c r="G8" s="607"/>
      <c r="H8" s="607"/>
      <c r="I8" s="608"/>
      <c r="J8" s="239"/>
      <c r="K8" s="239"/>
      <c r="L8" s="239"/>
      <c r="M8" s="239"/>
      <c r="N8" s="239"/>
      <c r="O8" s="239"/>
      <c r="P8" s="239"/>
      <c r="Q8" s="239"/>
      <c r="R8" s="239"/>
    </row>
    <row r="9" spans="1:18" ht="9.75" customHeight="1" x14ac:dyDescent="0.2">
      <c r="A9" s="243"/>
      <c r="B9" s="609"/>
      <c r="C9" s="607"/>
      <c r="D9" s="607"/>
      <c r="E9" s="607"/>
      <c r="F9" s="607"/>
      <c r="G9" s="607"/>
      <c r="H9" s="607"/>
      <c r="I9" s="608"/>
      <c r="J9" s="239"/>
      <c r="K9" s="239"/>
      <c r="L9" s="239"/>
      <c r="M9" s="239"/>
      <c r="N9" s="239"/>
      <c r="O9" s="239"/>
      <c r="P9" s="239"/>
      <c r="Q9" s="239"/>
      <c r="R9" s="239"/>
    </row>
    <row r="10" spans="1:18" x14ac:dyDescent="0.2">
      <c r="A10" s="243"/>
      <c r="B10" s="609"/>
      <c r="C10" s="607"/>
      <c r="D10" s="607"/>
      <c r="E10" s="607"/>
      <c r="F10" s="607"/>
      <c r="G10" s="607"/>
      <c r="H10" s="607"/>
      <c r="I10" s="608"/>
      <c r="J10" s="239"/>
      <c r="K10" s="239"/>
      <c r="L10" s="239"/>
      <c r="M10" s="239"/>
      <c r="N10" s="239"/>
      <c r="O10" s="239"/>
      <c r="P10" s="239"/>
      <c r="Q10" s="239"/>
      <c r="R10" s="239"/>
    </row>
    <row r="11" spans="1:18" x14ac:dyDescent="0.2">
      <c r="A11" s="243"/>
      <c r="B11" s="609"/>
      <c r="C11" s="607"/>
      <c r="D11" s="607"/>
      <c r="E11" s="607"/>
      <c r="F11" s="607"/>
      <c r="G11" s="607"/>
      <c r="H11" s="607"/>
      <c r="I11" s="608"/>
      <c r="J11" s="239"/>
      <c r="K11" s="239"/>
      <c r="L11" s="239"/>
      <c r="M11" s="239"/>
      <c r="N11" s="239"/>
      <c r="O11" s="239"/>
      <c r="P11" s="239"/>
      <c r="Q11" s="239"/>
      <c r="R11" s="239"/>
    </row>
    <row r="12" spans="1:18" x14ac:dyDescent="0.2">
      <c r="A12" s="243"/>
      <c r="B12" s="609"/>
      <c r="C12" s="607"/>
      <c r="D12" s="607"/>
      <c r="E12" s="607"/>
      <c r="F12" s="607"/>
      <c r="G12" s="607"/>
      <c r="H12" s="607"/>
      <c r="I12" s="608"/>
      <c r="J12" s="239"/>
      <c r="K12" s="239"/>
      <c r="L12" s="239"/>
      <c r="M12" s="239"/>
      <c r="N12" s="239"/>
      <c r="O12" s="239"/>
      <c r="P12" s="239"/>
      <c r="Q12" s="239"/>
      <c r="R12" s="239"/>
    </row>
    <row r="13" spans="1:18" ht="26.25" customHeight="1" x14ac:dyDescent="0.2">
      <c r="A13" s="243"/>
      <c r="B13" s="609"/>
      <c r="C13" s="607"/>
      <c r="D13" s="607"/>
      <c r="E13" s="607"/>
      <c r="F13" s="607"/>
      <c r="G13" s="607"/>
      <c r="H13" s="607"/>
      <c r="I13" s="608"/>
      <c r="J13" s="239"/>
      <c r="K13" s="239"/>
      <c r="L13" s="239"/>
      <c r="M13" s="239"/>
      <c r="N13" s="239"/>
      <c r="O13" s="239"/>
      <c r="P13" s="239"/>
      <c r="Q13" s="239"/>
      <c r="R13" s="239"/>
    </row>
    <row r="14" spans="1:18" ht="28.5" customHeight="1" x14ac:dyDescent="0.2">
      <c r="A14" s="243"/>
      <c r="B14" s="526"/>
      <c r="C14" s="527"/>
      <c r="D14" s="574" t="s">
        <v>131</v>
      </c>
      <c r="E14" s="575"/>
      <c r="F14" s="575"/>
      <c r="G14" s="575"/>
      <c r="H14" s="576"/>
      <c r="I14" s="528"/>
      <c r="J14" s="239"/>
      <c r="K14" s="239"/>
      <c r="L14" s="239"/>
      <c r="M14" s="239"/>
      <c r="N14" s="239"/>
      <c r="O14" s="239"/>
      <c r="P14" s="239"/>
      <c r="Q14" s="239"/>
      <c r="R14" s="239"/>
    </row>
    <row r="15" spans="1:18" s="225" customFormat="1" ht="14.25" customHeight="1" x14ac:dyDescent="0.2">
      <c r="A15" s="243"/>
      <c r="B15" s="600" t="s">
        <v>164</v>
      </c>
      <c r="C15" s="601"/>
      <c r="D15" s="601"/>
      <c r="E15" s="601"/>
      <c r="F15" s="601"/>
      <c r="G15" s="601"/>
      <c r="H15" s="601"/>
      <c r="I15" s="602"/>
      <c r="J15" s="239"/>
      <c r="K15" s="239"/>
      <c r="L15" s="239"/>
      <c r="M15" s="467"/>
      <c r="N15" s="467"/>
      <c r="O15" s="239"/>
      <c r="P15" s="239"/>
      <c r="Q15" s="239"/>
      <c r="R15" s="239"/>
    </row>
    <row r="16" spans="1:18" s="292" customFormat="1" ht="18" customHeight="1" x14ac:dyDescent="0.2">
      <c r="A16" s="243"/>
      <c r="B16" s="588" t="s">
        <v>163</v>
      </c>
      <c r="C16" s="589"/>
      <c r="D16" s="589"/>
      <c r="E16" s="589"/>
      <c r="F16" s="589"/>
      <c r="G16" s="589"/>
      <c r="H16" s="589"/>
      <c r="I16" s="590"/>
      <c r="J16" s="239"/>
      <c r="K16" s="239"/>
      <c r="L16" s="239"/>
      <c r="M16" s="239"/>
      <c r="N16" s="239"/>
      <c r="O16" s="239"/>
      <c r="P16" s="239"/>
      <c r="Q16" s="239"/>
      <c r="R16" s="239"/>
    </row>
    <row r="17" spans="1:18" s="292" customFormat="1" ht="46.5" customHeight="1" x14ac:dyDescent="0.2">
      <c r="A17" s="243"/>
      <c r="B17" s="603" t="s">
        <v>178</v>
      </c>
      <c r="C17" s="604"/>
      <c r="D17" s="604"/>
      <c r="E17" s="604"/>
      <c r="F17" s="604"/>
      <c r="G17" s="604"/>
      <c r="H17" s="604"/>
      <c r="I17" s="581"/>
      <c r="J17" s="239"/>
      <c r="K17" s="239"/>
      <c r="L17" s="239"/>
      <c r="M17" s="239"/>
      <c r="N17" s="239"/>
      <c r="O17" s="239"/>
      <c r="P17" s="239"/>
      <c r="Q17" s="239"/>
      <c r="R17" s="239"/>
    </row>
    <row r="18" spans="1:18" s="292" customFormat="1" ht="41.25" customHeight="1" x14ac:dyDescent="0.2">
      <c r="A18" s="243"/>
      <c r="B18" s="591" t="s">
        <v>208</v>
      </c>
      <c r="C18" s="592"/>
      <c r="D18" s="592"/>
      <c r="E18" s="592"/>
      <c r="F18" s="592"/>
      <c r="G18" s="592"/>
      <c r="H18" s="592"/>
      <c r="I18" s="593"/>
      <c r="J18" s="239"/>
      <c r="K18" s="239"/>
      <c r="L18" s="239"/>
      <c r="M18" s="239"/>
      <c r="N18" s="239"/>
      <c r="O18" s="239"/>
      <c r="P18" s="239"/>
      <c r="Q18" s="239"/>
      <c r="R18" s="239"/>
    </row>
    <row r="19" spans="1:18" s="292" customFormat="1" ht="20.25" customHeight="1" x14ac:dyDescent="0.2">
      <c r="A19" s="243"/>
      <c r="B19" s="585" t="s">
        <v>170</v>
      </c>
      <c r="C19" s="586"/>
      <c r="D19" s="586"/>
      <c r="E19" s="586"/>
      <c r="F19" s="586"/>
      <c r="G19" s="586"/>
      <c r="H19" s="586"/>
      <c r="I19" s="587"/>
      <c r="J19" s="239"/>
      <c r="K19" s="467"/>
      <c r="L19" s="239"/>
      <c r="M19" s="239"/>
      <c r="N19" s="239"/>
      <c r="O19" s="239"/>
      <c r="P19" s="239"/>
      <c r="Q19" s="239"/>
      <c r="R19" s="239"/>
    </row>
    <row r="20" spans="1:18" s="465" customFormat="1" ht="15.75" customHeight="1" x14ac:dyDescent="0.2">
      <c r="A20" s="243"/>
      <c r="B20" s="462" t="s">
        <v>171</v>
      </c>
      <c r="C20" s="463"/>
      <c r="D20" s="463"/>
      <c r="E20" s="463"/>
      <c r="F20" s="463"/>
      <c r="G20" s="463"/>
      <c r="H20" s="463"/>
      <c r="I20" s="464"/>
      <c r="J20" s="239"/>
      <c r="K20" s="467"/>
      <c r="L20" s="239"/>
      <c r="M20" s="239"/>
      <c r="N20" s="239"/>
      <c r="O20" s="239"/>
      <c r="P20" s="239"/>
      <c r="Q20" s="239"/>
      <c r="R20" s="239"/>
    </row>
    <row r="21" spans="1:18" ht="19.5" customHeight="1" x14ac:dyDescent="0.2">
      <c r="A21" s="243"/>
      <c r="B21" s="582" t="s">
        <v>172</v>
      </c>
      <c r="C21" s="583"/>
      <c r="D21" s="583"/>
      <c r="E21" s="583"/>
      <c r="F21" s="583"/>
      <c r="G21" s="583"/>
      <c r="H21" s="583"/>
      <c r="I21" s="584"/>
      <c r="J21" s="239"/>
      <c r="K21" s="239"/>
      <c r="L21" s="239"/>
      <c r="M21" s="239"/>
      <c r="N21" s="239"/>
      <c r="O21" s="239"/>
      <c r="P21" s="239"/>
      <c r="Q21" s="239"/>
      <c r="R21" s="239"/>
    </row>
    <row r="22" spans="1:18" s="231" customFormat="1" ht="12.2" customHeight="1" x14ac:dyDescent="0.2">
      <c r="A22" s="469"/>
      <c r="B22" s="603" t="s">
        <v>173</v>
      </c>
      <c r="C22" s="604"/>
      <c r="D22" s="604"/>
      <c r="E22" s="604"/>
      <c r="F22" s="604"/>
      <c r="G22" s="604"/>
      <c r="H22" s="604"/>
      <c r="I22" s="581"/>
      <c r="J22" s="254"/>
      <c r="K22" s="254"/>
      <c r="L22" s="254"/>
      <c r="M22" s="254"/>
      <c r="N22" s="254"/>
      <c r="O22" s="254"/>
      <c r="P22" s="254"/>
      <c r="Q22" s="254"/>
      <c r="R22" s="254"/>
    </row>
    <row r="23" spans="1:18" s="231" customFormat="1" ht="12.2" customHeight="1" x14ac:dyDescent="0.2">
      <c r="A23" s="469"/>
      <c r="B23" s="603" t="s">
        <v>167</v>
      </c>
      <c r="C23" s="604"/>
      <c r="D23" s="604"/>
      <c r="E23" s="604"/>
      <c r="F23" s="604"/>
      <c r="G23" s="604"/>
      <c r="H23" s="604"/>
      <c r="I23" s="581"/>
      <c r="J23" s="254"/>
      <c r="K23" s="254"/>
      <c r="L23" s="254"/>
      <c r="M23" s="254"/>
      <c r="N23" s="254"/>
      <c r="O23" s="254"/>
      <c r="P23" s="254"/>
      <c r="Q23" s="254"/>
      <c r="R23" s="254"/>
    </row>
    <row r="24" spans="1:18" s="231" customFormat="1" ht="12.2" customHeight="1" x14ac:dyDescent="0.2">
      <c r="A24" s="469"/>
      <c r="B24" s="603" t="s">
        <v>168</v>
      </c>
      <c r="C24" s="604"/>
      <c r="D24" s="604"/>
      <c r="E24" s="604"/>
      <c r="F24" s="604"/>
      <c r="G24" s="604"/>
      <c r="H24" s="604"/>
      <c r="I24" s="581"/>
      <c r="J24" s="254"/>
      <c r="K24" s="254"/>
      <c r="L24" s="254"/>
      <c r="M24" s="254"/>
      <c r="N24" s="254"/>
      <c r="O24" s="254"/>
      <c r="P24" s="254"/>
      <c r="Q24" s="254"/>
      <c r="R24" s="254"/>
    </row>
    <row r="25" spans="1:18" s="231" customFormat="1" ht="12.2" customHeight="1" x14ac:dyDescent="0.2">
      <c r="A25" s="469"/>
      <c r="B25" s="603" t="s">
        <v>169</v>
      </c>
      <c r="C25" s="604"/>
      <c r="D25" s="604"/>
      <c r="E25" s="604"/>
      <c r="F25" s="604"/>
      <c r="G25" s="604"/>
      <c r="H25" s="604"/>
      <c r="I25" s="581"/>
      <c r="J25" s="254"/>
      <c r="K25" s="254"/>
      <c r="L25" s="254"/>
      <c r="M25" s="254"/>
      <c r="N25" s="254"/>
      <c r="O25" s="254"/>
      <c r="P25" s="254"/>
      <c r="Q25" s="254"/>
      <c r="R25" s="254"/>
    </row>
    <row r="26" spans="1:18" ht="18.75" customHeight="1" x14ac:dyDescent="0.2">
      <c r="A26" s="243"/>
      <c r="B26" s="332" t="s">
        <v>165</v>
      </c>
      <c r="C26" s="333"/>
      <c r="D26" s="333"/>
      <c r="E26" s="333"/>
      <c r="F26" s="333"/>
      <c r="G26" s="333"/>
      <c r="H26" s="333"/>
      <c r="I26" s="334"/>
      <c r="J26" s="239"/>
      <c r="K26" s="239"/>
      <c r="L26" s="239"/>
      <c r="M26" s="239"/>
      <c r="N26" s="239"/>
      <c r="O26" s="239"/>
      <c r="P26" s="239"/>
      <c r="Q26" s="239"/>
      <c r="R26" s="239"/>
    </row>
    <row r="27" spans="1:18" s="323" customFormat="1" ht="18.75" customHeight="1" x14ac:dyDescent="0.2">
      <c r="A27" s="244"/>
      <c r="B27" s="335" t="s">
        <v>166</v>
      </c>
      <c r="C27" s="336"/>
      <c r="D27" s="336"/>
      <c r="E27" s="336"/>
      <c r="F27" s="336"/>
      <c r="G27" s="336"/>
      <c r="H27" s="336"/>
      <c r="I27" s="337"/>
      <c r="J27" s="474"/>
      <c r="K27" s="474"/>
      <c r="L27" s="474"/>
      <c r="M27" s="474"/>
      <c r="N27" s="474"/>
      <c r="O27" s="474"/>
      <c r="P27" s="474"/>
      <c r="Q27" s="474"/>
      <c r="R27" s="474"/>
    </row>
    <row r="28" spans="1:18" ht="27" customHeight="1" x14ac:dyDescent="0.2">
      <c r="A28" s="243"/>
      <c r="B28" s="526"/>
      <c r="C28" s="527"/>
      <c r="D28" s="574" t="s">
        <v>132</v>
      </c>
      <c r="E28" s="575"/>
      <c r="F28" s="575"/>
      <c r="G28" s="575"/>
      <c r="H28" s="576"/>
      <c r="I28" s="528"/>
      <c r="J28" s="239"/>
      <c r="K28" s="239"/>
      <c r="L28" s="239"/>
      <c r="M28" s="239"/>
      <c r="N28" s="239"/>
      <c r="O28" s="239"/>
      <c r="P28" s="239"/>
      <c r="Q28" s="239"/>
      <c r="R28" s="239"/>
    </row>
    <row r="29" spans="1:18" s="292" customFormat="1" ht="18.75" customHeight="1" x14ac:dyDescent="0.2">
      <c r="A29" s="243"/>
      <c r="B29" s="594" t="s">
        <v>184</v>
      </c>
      <c r="C29" s="595"/>
      <c r="D29" s="595"/>
      <c r="E29" s="595"/>
      <c r="F29" s="595"/>
      <c r="G29" s="595"/>
      <c r="H29" s="595"/>
      <c r="I29" s="593"/>
      <c r="J29" s="239"/>
      <c r="K29" s="239"/>
      <c r="L29" s="239"/>
      <c r="M29" s="239"/>
      <c r="N29" s="239"/>
      <c r="O29" s="239"/>
      <c r="P29" s="239"/>
      <c r="Q29" s="239"/>
      <c r="R29" s="239"/>
    </row>
    <row r="30" spans="1:18" s="292" customFormat="1" ht="12.75" customHeight="1" x14ac:dyDescent="0.2">
      <c r="A30" s="243"/>
      <c r="B30" s="596" t="s">
        <v>185</v>
      </c>
      <c r="C30" s="554"/>
      <c r="D30" s="554"/>
      <c r="E30" s="554"/>
      <c r="F30" s="554"/>
      <c r="G30" s="554"/>
      <c r="H30" s="554"/>
      <c r="I30" s="590"/>
      <c r="J30" s="239"/>
      <c r="K30" s="239"/>
      <c r="L30" s="239"/>
      <c r="M30" s="239"/>
      <c r="N30" s="239"/>
      <c r="O30" s="239"/>
      <c r="P30" s="239"/>
      <c r="Q30" s="239"/>
      <c r="R30" s="239"/>
    </row>
    <row r="31" spans="1:18" s="292" customFormat="1" ht="14.25" customHeight="1" x14ac:dyDescent="0.2">
      <c r="A31" s="243"/>
      <c r="B31" s="600" t="s">
        <v>186</v>
      </c>
      <c r="C31" s="601"/>
      <c r="D31" s="601"/>
      <c r="E31" s="601"/>
      <c r="F31" s="601"/>
      <c r="G31" s="601"/>
      <c r="H31" s="601"/>
      <c r="I31" s="602"/>
      <c r="J31" s="239"/>
      <c r="K31" s="239"/>
      <c r="L31" s="239"/>
      <c r="M31" s="239"/>
      <c r="N31" s="239"/>
      <c r="O31" s="239"/>
      <c r="P31" s="239"/>
      <c r="Q31" s="239"/>
      <c r="R31" s="239"/>
    </row>
    <row r="32" spans="1:18" ht="15.75" customHeight="1" x14ac:dyDescent="0.2">
      <c r="A32" s="243"/>
      <c r="B32" s="600" t="s">
        <v>187</v>
      </c>
      <c r="C32" s="601"/>
      <c r="D32" s="601"/>
      <c r="E32" s="601"/>
      <c r="F32" s="601"/>
      <c r="G32" s="601"/>
      <c r="H32" s="601"/>
      <c r="I32" s="602"/>
      <c r="J32" s="239"/>
      <c r="K32" s="239"/>
      <c r="L32" s="239"/>
      <c r="M32" s="239"/>
      <c r="N32" s="239"/>
      <c r="O32" s="239"/>
      <c r="P32" s="239"/>
      <c r="Q32" s="239"/>
      <c r="R32" s="239"/>
    </row>
    <row r="33" spans="1:19" s="292" customFormat="1" ht="14.25" customHeight="1" x14ac:dyDescent="0.2">
      <c r="A33" s="243"/>
      <c r="B33" s="594" t="s">
        <v>188</v>
      </c>
      <c r="C33" s="595"/>
      <c r="D33" s="595"/>
      <c r="E33" s="595"/>
      <c r="F33" s="595"/>
      <c r="G33" s="595"/>
      <c r="H33" s="595"/>
      <c r="I33" s="593"/>
      <c r="J33" s="239"/>
      <c r="K33" s="239"/>
      <c r="L33" s="239"/>
      <c r="M33" s="239"/>
      <c r="N33" s="239"/>
      <c r="O33" s="239"/>
      <c r="P33" s="239"/>
      <c r="Q33" s="239"/>
      <c r="R33" s="239"/>
    </row>
    <row r="34" spans="1:19" s="292" customFormat="1" ht="14.25" customHeight="1" x14ac:dyDescent="0.2">
      <c r="A34" s="243"/>
      <c r="B34" s="596" t="s">
        <v>174</v>
      </c>
      <c r="C34" s="554"/>
      <c r="D34" s="554"/>
      <c r="E34" s="554"/>
      <c r="F34" s="554"/>
      <c r="G34" s="554"/>
      <c r="H34" s="554"/>
      <c r="I34" s="590"/>
      <c r="J34" s="239"/>
      <c r="K34" s="239"/>
      <c r="L34" s="239"/>
      <c r="M34" s="239"/>
      <c r="N34" s="239"/>
      <c r="O34" s="239"/>
      <c r="P34" s="239"/>
      <c r="Q34" s="239"/>
      <c r="R34" s="239"/>
    </row>
    <row r="35" spans="1:19" ht="15.75" customHeight="1" x14ac:dyDescent="0.2">
      <c r="A35" s="243"/>
      <c r="B35" s="579" t="s">
        <v>175</v>
      </c>
      <c r="C35" s="580"/>
      <c r="D35" s="580"/>
      <c r="E35" s="580"/>
      <c r="F35" s="580"/>
      <c r="G35" s="580"/>
      <c r="H35" s="580"/>
      <c r="I35" s="581"/>
      <c r="J35" s="239"/>
      <c r="K35" s="239"/>
      <c r="L35" s="239"/>
      <c r="M35" s="239"/>
      <c r="N35" s="239"/>
      <c r="O35" s="239"/>
      <c r="P35" s="239"/>
      <c r="Q35" s="239"/>
      <c r="R35" s="239"/>
    </row>
    <row r="36" spans="1:19" ht="15.75" customHeight="1" x14ac:dyDescent="0.2">
      <c r="A36" s="243"/>
      <c r="B36" s="579" t="s">
        <v>189</v>
      </c>
      <c r="C36" s="580"/>
      <c r="D36" s="580"/>
      <c r="E36" s="580"/>
      <c r="F36" s="580"/>
      <c r="G36" s="580"/>
      <c r="H36" s="580"/>
      <c r="I36" s="581"/>
      <c r="J36" s="239"/>
      <c r="K36" s="239"/>
      <c r="L36" s="239"/>
      <c r="M36" s="239"/>
      <c r="N36" s="239"/>
      <c r="O36" s="239"/>
      <c r="P36" s="239"/>
      <c r="Q36" s="239"/>
      <c r="R36" s="239"/>
    </row>
    <row r="37" spans="1:19" ht="15.75" customHeight="1" x14ac:dyDescent="0.2">
      <c r="A37" s="243"/>
      <c r="B37" s="579" t="s">
        <v>176</v>
      </c>
      <c r="C37" s="580"/>
      <c r="D37" s="580"/>
      <c r="E37" s="580"/>
      <c r="F37" s="580"/>
      <c r="G37" s="580"/>
      <c r="H37" s="580"/>
      <c r="I37" s="581"/>
      <c r="J37" s="239"/>
      <c r="K37" s="239"/>
      <c r="L37" s="239"/>
      <c r="M37" s="239"/>
      <c r="N37" s="239"/>
      <c r="O37" s="239"/>
      <c r="P37" s="239"/>
      <c r="Q37" s="239"/>
      <c r="R37" s="239"/>
    </row>
    <row r="38" spans="1:19" ht="7.5" customHeight="1" thickBot="1" x14ac:dyDescent="0.25">
      <c r="A38" s="243"/>
      <c r="B38" s="338"/>
      <c r="C38" s="339"/>
      <c r="D38" s="339"/>
      <c r="E38" s="339"/>
      <c r="F38" s="339"/>
      <c r="G38" s="339"/>
      <c r="H38" s="339"/>
      <c r="I38" s="340"/>
      <c r="J38" s="239"/>
      <c r="K38" s="239"/>
      <c r="L38" s="239"/>
      <c r="M38" s="239"/>
      <c r="N38" s="239"/>
      <c r="O38" s="239"/>
      <c r="P38" s="239"/>
      <c r="Q38" s="239"/>
      <c r="R38" s="239"/>
    </row>
    <row r="39" spans="1:19" x14ac:dyDescent="0.2">
      <c r="B39" s="232"/>
      <c r="C39" s="232"/>
      <c r="D39" s="232"/>
      <c r="E39" s="232"/>
      <c r="F39" s="232"/>
      <c r="G39" s="232"/>
      <c r="H39" s="232"/>
      <c r="I39" s="232"/>
      <c r="J39" s="232"/>
      <c r="K39" s="232"/>
      <c r="L39" s="232"/>
      <c r="M39" s="232"/>
      <c r="N39" s="232"/>
      <c r="O39" s="232"/>
      <c r="P39" s="232"/>
      <c r="Q39" s="232"/>
      <c r="R39" s="232"/>
      <c r="S39" s="232"/>
    </row>
    <row r="40" spans="1:19" x14ac:dyDescent="0.2">
      <c r="B40" s="232"/>
      <c r="C40" s="232"/>
      <c r="D40" s="232"/>
      <c r="E40" s="232"/>
      <c r="F40" s="232"/>
      <c r="G40" s="232"/>
      <c r="H40" s="232"/>
      <c r="I40" s="232"/>
      <c r="J40" s="232"/>
      <c r="K40" s="232"/>
      <c r="L40" s="232"/>
      <c r="M40" s="232"/>
      <c r="N40" s="232"/>
      <c r="O40" s="232"/>
      <c r="P40" s="232"/>
      <c r="Q40" s="232"/>
      <c r="R40" s="232"/>
      <c r="S40" s="232"/>
    </row>
    <row r="41" spans="1:19" x14ac:dyDescent="0.2">
      <c r="B41" s="232"/>
      <c r="C41" s="232"/>
      <c r="D41" s="232"/>
      <c r="E41" s="232"/>
      <c r="F41" s="232"/>
      <c r="G41" s="232"/>
      <c r="H41" s="232"/>
      <c r="I41" s="232"/>
      <c r="J41" s="232"/>
      <c r="K41" s="232"/>
      <c r="L41" s="232"/>
      <c r="M41" s="232"/>
      <c r="N41" s="232"/>
      <c r="O41" s="232"/>
      <c r="P41" s="232"/>
      <c r="Q41" s="232"/>
      <c r="R41" s="232"/>
      <c r="S41" s="232"/>
    </row>
    <row r="42" spans="1:19" x14ac:dyDescent="0.2">
      <c r="B42" s="232"/>
      <c r="C42" s="232"/>
      <c r="D42" s="232"/>
      <c r="E42" s="232"/>
      <c r="F42" s="232"/>
      <c r="G42" s="232"/>
      <c r="H42" s="232"/>
      <c r="I42" s="232"/>
      <c r="J42" s="232"/>
      <c r="K42" s="232"/>
      <c r="L42" s="232"/>
      <c r="M42" s="232"/>
      <c r="N42" s="232"/>
      <c r="O42" s="232"/>
      <c r="P42" s="232"/>
      <c r="Q42" s="232"/>
      <c r="R42" s="232"/>
      <c r="S42" s="232"/>
    </row>
    <row r="43" spans="1:19" x14ac:dyDescent="0.2">
      <c r="B43" s="232"/>
      <c r="C43" s="232"/>
      <c r="D43" s="232"/>
      <c r="E43" s="232"/>
      <c r="F43" s="232"/>
      <c r="G43" s="232"/>
      <c r="H43" s="232"/>
      <c r="I43" s="232"/>
      <c r="J43" s="232"/>
      <c r="K43" s="232"/>
      <c r="L43" s="232"/>
      <c r="M43" s="232"/>
      <c r="N43" s="232"/>
      <c r="O43" s="232"/>
      <c r="P43" s="232"/>
      <c r="Q43" s="232"/>
      <c r="R43" s="232"/>
      <c r="S43" s="232"/>
    </row>
    <row r="44" spans="1:19" x14ac:dyDescent="0.2">
      <c r="B44" s="232"/>
      <c r="C44" s="232"/>
      <c r="D44" s="232"/>
      <c r="E44" s="232"/>
      <c r="F44" s="232"/>
      <c r="G44" s="232"/>
      <c r="H44" s="232"/>
      <c r="I44" s="232"/>
      <c r="J44" s="232"/>
      <c r="K44" s="232"/>
      <c r="L44" s="232"/>
      <c r="M44" s="232"/>
      <c r="N44" s="232"/>
      <c r="O44" s="232"/>
      <c r="P44" s="232"/>
      <c r="Q44" s="232"/>
      <c r="R44" s="232"/>
      <c r="S44" s="232"/>
    </row>
    <row r="45" spans="1:19" x14ac:dyDescent="0.2">
      <c r="B45" s="232"/>
      <c r="C45" s="232"/>
      <c r="D45" s="232"/>
      <c r="E45" s="232"/>
      <c r="F45" s="232"/>
      <c r="G45" s="232"/>
      <c r="H45" s="232"/>
      <c r="I45" s="232"/>
      <c r="J45" s="232"/>
      <c r="K45" s="232"/>
      <c r="L45" s="232"/>
      <c r="M45" s="232"/>
      <c r="N45" s="232"/>
      <c r="O45" s="232"/>
      <c r="P45" s="232"/>
      <c r="Q45" s="232"/>
      <c r="R45" s="232"/>
      <c r="S45" s="232"/>
    </row>
    <row r="46" spans="1:19" x14ac:dyDescent="0.2">
      <c r="B46" s="232"/>
      <c r="C46" s="232"/>
      <c r="D46" s="232"/>
      <c r="E46" s="232"/>
      <c r="F46" s="232"/>
      <c r="G46" s="232"/>
      <c r="H46" s="232"/>
      <c r="I46" s="232"/>
      <c r="J46" s="232"/>
      <c r="K46" s="232"/>
      <c r="L46" s="232"/>
      <c r="M46" s="232"/>
      <c r="N46" s="232"/>
      <c r="O46" s="232"/>
      <c r="P46" s="232"/>
      <c r="Q46" s="232"/>
      <c r="R46" s="232"/>
      <c r="S46" s="232"/>
    </row>
    <row r="47" spans="1:19" x14ac:dyDescent="0.2">
      <c r="B47" s="232"/>
      <c r="C47" s="232"/>
      <c r="D47" s="232"/>
      <c r="E47" s="232"/>
      <c r="F47" s="232"/>
      <c r="G47" s="232"/>
      <c r="H47" s="232"/>
      <c r="I47" s="232"/>
      <c r="J47" s="232"/>
      <c r="K47" s="232"/>
      <c r="L47" s="232"/>
      <c r="M47" s="232"/>
      <c r="N47" s="232"/>
      <c r="O47" s="232"/>
      <c r="P47" s="232"/>
      <c r="Q47" s="232"/>
      <c r="R47" s="232"/>
      <c r="S47" s="232"/>
    </row>
    <row r="48" spans="1:19" x14ac:dyDescent="0.2">
      <c r="B48" s="232"/>
      <c r="C48" s="232"/>
      <c r="D48" s="232"/>
      <c r="E48" s="232"/>
      <c r="F48" s="232"/>
      <c r="G48" s="232"/>
      <c r="H48" s="232"/>
      <c r="I48" s="232"/>
      <c r="J48" s="232"/>
      <c r="K48" s="232"/>
      <c r="L48" s="232"/>
      <c r="M48" s="232"/>
      <c r="N48" s="232"/>
      <c r="O48" s="232"/>
      <c r="P48" s="232"/>
      <c r="Q48" s="232"/>
      <c r="R48" s="232"/>
      <c r="S48" s="232"/>
    </row>
    <row r="49" spans="2:19" x14ac:dyDescent="0.2">
      <c r="B49" s="232"/>
      <c r="C49" s="232"/>
      <c r="D49" s="232"/>
      <c r="E49" s="232"/>
      <c r="F49" s="232"/>
      <c r="G49" s="232"/>
      <c r="H49" s="232"/>
      <c r="I49" s="232"/>
      <c r="J49" s="232"/>
      <c r="K49" s="232"/>
      <c r="L49" s="232"/>
      <c r="M49" s="232"/>
      <c r="N49" s="232"/>
      <c r="O49" s="232"/>
      <c r="P49" s="232"/>
      <c r="Q49" s="232"/>
      <c r="R49" s="232"/>
      <c r="S49" s="232"/>
    </row>
    <row r="50" spans="2:19" x14ac:dyDescent="0.2">
      <c r="B50" s="232"/>
      <c r="C50" s="232"/>
      <c r="D50" s="232"/>
      <c r="E50" s="232"/>
      <c r="F50" s="232"/>
      <c r="G50" s="232"/>
      <c r="H50" s="232"/>
      <c r="I50" s="232"/>
      <c r="J50" s="232"/>
      <c r="K50" s="232"/>
      <c r="L50" s="232"/>
      <c r="M50" s="232"/>
      <c r="N50" s="232"/>
      <c r="O50" s="232"/>
      <c r="P50" s="232"/>
      <c r="Q50" s="232"/>
      <c r="R50" s="232"/>
      <c r="S50" s="232"/>
    </row>
    <row r="51" spans="2:19" x14ac:dyDescent="0.2">
      <c r="B51" s="232"/>
      <c r="C51" s="232"/>
      <c r="D51" s="232"/>
      <c r="E51" s="232"/>
      <c r="F51" s="232"/>
      <c r="G51" s="232"/>
      <c r="H51" s="232"/>
      <c r="I51" s="232"/>
      <c r="J51" s="232"/>
      <c r="K51" s="232"/>
      <c r="L51" s="232"/>
      <c r="M51" s="232"/>
      <c r="N51" s="232"/>
      <c r="O51" s="232"/>
      <c r="P51" s="232"/>
      <c r="Q51" s="232"/>
      <c r="R51" s="232"/>
      <c r="S51" s="232"/>
    </row>
    <row r="52" spans="2:19" x14ac:dyDescent="0.2">
      <c r="B52" s="232"/>
      <c r="C52" s="232"/>
      <c r="D52" s="232"/>
      <c r="E52" s="232"/>
      <c r="F52" s="232"/>
      <c r="G52" s="232"/>
      <c r="H52" s="232"/>
      <c r="I52" s="232"/>
      <c r="J52" s="232"/>
      <c r="K52" s="232"/>
      <c r="L52" s="232"/>
      <c r="M52" s="232"/>
      <c r="N52" s="232"/>
      <c r="O52" s="232"/>
      <c r="P52" s="232"/>
      <c r="Q52" s="232"/>
      <c r="R52" s="232"/>
      <c r="S52" s="232"/>
    </row>
    <row r="53" spans="2:19" x14ac:dyDescent="0.2">
      <c r="B53" s="232"/>
      <c r="C53" s="232"/>
      <c r="D53" s="232"/>
      <c r="E53" s="232"/>
      <c r="F53" s="232"/>
      <c r="G53" s="232"/>
      <c r="H53" s="232"/>
      <c r="I53" s="232"/>
      <c r="J53" s="232"/>
      <c r="K53" s="232"/>
      <c r="L53" s="232"/>
      <c r="M53" s="232"/>
      <c r="N53" s="232"/>
      <c r="O53" s="232"/>
      <c r="P53" s="232"/>
      <c r="Q53" s="232"/>
      <c r="R53" s="232"/>
      <c r="S53" s="232"/>
    </row>
    <row r="54" spans="2:19" x14ac:dyDescent="0.2">
      <c r="B54" s="232"/>
      <c r="C54" s="232"/>
      <c r="D54" s="232"/>
      <c r="E54" s="232"/>
      <c r="F54" s="232"/>
      <c r="G54" s="232"/>
      <c r="H54" s="232"/>
      <c r="I54" s="232"/>
      <c r="J54" s="232"/>
      <c r="K54" s="232"/>
      <c r="L54" s="232"/>
      <c r="M54" s="232"/>
      <c r="N54" s="232"/>
      <c r="O54" s="232"/>
      <c r="P54" s="232"/>
      <c r="Q54" s="232"/>
      <c r="R54" s="232"/>
      <c r="S54" s="232"/>
    </row>
    <row r="55" spans="2:19" x14ac:dyDescent="0.2">
      <c r="B55" s="232"/>
      <c r="C55" s="232"/>
      <c r="D55" s="232"/>
      <c r="E55" s="232"/>
      <c r="F55" s="232"/>
      <c r="G55" s="232"/>
      <c r="H55" s="232"/>
      <c r="I55" s="232"/>
      <c r="J55" s="232"/>
      <c r="K55" s="232"/>
      <c r="L55" s="232"/>
      <c r="M55" s="232"/>
      <c r="N55" s="232"/>
      <c r="O55" s="232"/>
      <c r="P55" s="232"/>
      <c r="Q55" s="232"/>
      <c r="R55" s="232"/>
      <c r="S55" s="232"/>
    </row>
    <row r="56" spans="2:19" x14ac:dyDescent="0.2">
      <c r="B56" s="232"/>
      <c r="C56" s="232"/>
      <c r="D56" s="232"/>
      <c r="E56" s="232"/>
      <c r="F56" s="232"/>
      <c r="G56" s="232"/>
      <c r="H56" s="232"/>
      <c r="I56" s="232"/>
      <c r="J56" s="232"/>
      <c r="K56" s="232"/>
      <c r="L56" s="232"/>
      <c r="M56" s="232"/>
      <c r="N56" s="232"/>
      <c r="O56" s="232"/>
      <c r="P56" s="232"/>
      <c r="Q56" s="232"/>
      <c r="R56" s="232"/>
      <c r="S56" s="232"/>
    </row>
    <row r="57" spans="2:19" x14ac:dyDescent="0.2">
      <c r="B57" s="232"/>
      <c r="C57" s="232"/>
      <c r="D57" s="232"/>
      <c r="E57" s="232"/>
      <c r="F57" s="232"/>
      <c r="G57" s="232"/>
      <c r="H57" s="232"/>
      <c r="I57" s="232"/>
      <c r="J57" s="232"/>
      <c r="K57" s="232"/>
      <c r="L57" s="232"/>
      <c r="M57" s="232"/>
      <c r="N57" s="232"/>
      <c r="O57" s="232"/>
      <c r="P57" s="232"/>
      <c r="Q57" s="232"/>
      <c r="R57" s="232"/>
      <c r="S57" s="232"/>
    </row>
    <row r="58" spans="2:19" x14ac:dyDescent="0.2">
      <c r="B58" s="232"/>
      <c r="C58" s="232"/>
      <c r="D58" s="232"/>
      <c r="E58" s="232"/>
      <c r="F58" s="232"/>
      <c r="G58" s="232"/>
      <c r="H58" s="232"/>
      <c r="I58" s="232"/>
      <c r="J58" s="232"/>
      <c r="K58" s="232"/>
      <c r="L58" s="232"/>
      <c r="M58" s="232"/>
      <c r="N58" s="232"/>
      <c r="O58" s="232"/>
      <c r="P58" s="232"/>
      <c r="Q58" s="232"/>
      <c r="R58" s="232"/>
      <c r="S58" s="232"/>
    </row>
    <row r="59" spans="2:19" x14ac:dyDescent="0.2">
      <c r="B59" s="232"/>
      <c r="C59" s="232"/>
      <c r="D59" s="232"/>
      <c r="E59" s="232"/>
      <c r="F59" s="232"/>
      <c r="G59" s="232"/>
      <c r="H59" s="232"/>
      <c r="I59" s="232"/>
      <c r="J59" s="232"/>
      <c r="K59" s="232"/>
      <c r="L59" s="232"/>
      <c r="M59" s="232"/>
      <c r="N59" s="232"/>
      <c r="O59" s="232"/>
      <c r="P59" s="232"/>
      <c r="Q59" s="232"/>
      <c r="R59" s="232"/>
      <c r="S59" s="232"/>
    </row>
    <row r="60" spans="2:19" x14ac:dyDescent="0.2">
      <c r="B60" s="232"/>
      <c r="C60" s="232"/>
      <c r="D60" s="232"/>
      <c r="E60" s="232"/>
      <c r="F60" s="232"/>
      <c r="G60" s="232"/>
      <c r="H60" s="232"/>
      <c r="I60" s="232"/>
      <c r="J60" s="232"/>
      <c r="K60" s="232"/>
      <c r="L60" s="232"/>
      <c r="M60" s="232"/>
      <c r="N60" s="232"/>
      <c r="O60" s="232"/>
      <c r="P60" s="232"/>
      <c r="Q60" s="232"/>
      <c r="R60" s="232"/>
      <c r="S60" s="232"/>
    </row>
    <row r="61" spans="2:19" x14ac:dyDescent="0.2">
      <c r="B61" s="232"/>
      <c r="C61" s="232"/>
      <c r="D61" s="232"/>
      <c r="E61" s="232"/>
      <c r="F61" s="232"/>
      <c r="G61" s="232"/>
      <c r="H61" s="232"/>
      <c r="I61" s="232"/>
      <c r="J61" s="232"/>
      <c r="K61" s="232"/>
      <c r="L61" s="232"/>
      <c r="M61" s="232"/>
      <c r="N61" s="232"/>
      <c r="O61" s="232"/>
      <c r="P61" s="232"/>
      <c r="Q61" s="232"/>
      <c r="R61" s="232"/>
      <c r="S61" s="232"/>
    </row>
    <row r="62" spans="2:19" x14ac:dyDescent="0.2">
      <c r="B62" s="232"/>
      <c r="C62" s="232"/>
      <c r="D62" s="232"/>
      <c r="E62" s="232"/>
      <c r="F62" s="232"/>
      <c r="G62" s="232"/>
      <c r="H62" s="232"/>
      <c r="I62" s="232"/>
      <c r="J62" s="232"/>
      <c r="K62" s="232"/>
      <c r="L62" s="232"/>
      <c r="M62" s="232"/>
      <c r="N62" s="232"/>
      <c r="O62" s="232"/>
      <c r="P62" s="232"/>
      <c r="Q62" s="232"/>
      <c r="R62" s="232"/>
      <c r="S62" s="232"/>
    </row>
    <row r="63" spans="2:19" x14ac:dyDescent="0.2">
      <c r="B63" s="232"/>
      <c r="C63" s="232"/>
      <c r="D63" s="232"/>
      <c r="E63" s="232"/>
      <c r="F63" s="232"/>
      <c r="G63" s="232"/>
      <c r="H63" s="232"/>
      <c r="I63" s="232"/>
      <c r="J63" s="232"/>
      <c r="K63" s="232"/>
      <c r="L63" s="232"/>
      <c r="M63" s="232"/>
      <c r="N63" s="232"/>
      <c r="O63" s="232"/>
      <c r="P63" s="232"/>
      <c r="Q63" s="232"/>
      <c r="R63" s="232"/>
      <c r="S63" s="232"/>
    </row>
    <row r="64" spans="2:19" x14ac:dyDescent="0.2">
      <c r="B64" s="232"/>
      <c r="C64" s="232"/>
      <c r="D64" s="232"/>
      <c r="E64" s="232"/>
      <c r="F64" s="232"/>
      <c r="G64" s="232"/>
      <c r="H64" s="232"/>
      <c r="I64" s="232"/>
      <c r="J64" s="232"/>
      <c r="K64" s="232"/>
      <c r="L64" s="232"/>
      <c r="M64" s="232"/>
      <c r="N64" s="232"/>
      <c r="O64" s="232"/>
      <c r="P64" s="232"/>
      <c r="Q64" s="232"/>
      <c r="R64" s="232"/>
      <c r="S64" s="232"/>
    </row>
    <row r="65" spans="2:19" x14ac:dyDescent="0.2">
      <c r="B65" s="232"/>
      <c r="C65" s="232"/>
      <c r="D65" s="232"/>
      <c r="E65" s="232"/>
      <c r="F65" s="232"/>
      <c r="G65" s="232"/>
      <c r="H65" s="232"/>
      <c r="I65" s="232"/>
      <c r="J65" s="232"/>
      <c r="K65" s="232"/>
      <c r="L65" s="232"/>
      <c r="M65" s="232"/>
      <c r="N65" s="232"/>
      <c r="O65" s="232"/>
      <c r="P65" s="232"/>
      <c r="Q65" s="232"/>
      <c r="R65" s="232"/>
      <c r="S65" s="232"/>
    </row>
    <row r="66" spans="2:19" x14ac:dyDescent="0.2">
      <c r="B66" s="232"/>
      <c r="C66" s="232"/>
      <c r="D66" s="232"/>
      <c r="E66" s="232"/>
      <c r="F66" s="232"/>
      <c r="G66" s="232"/>
      <c r="H66" s="232"/>
      <c r="I66" s="232"/>
      <c r="J66" s="232"/>
      <c r="K66" s="232"/>
      <c r="L66" s="232"/>
      <c r="M66" s="232"/>
      <c r="N66" s="232"/>
      <c r="O66" s="232"/>
      <c r="P66" s="232"/>
      <c r="Q66" s="232"/>
      <c r="R66" s="232"/>
      <c r="S66" s="232"/>
    </row>
    <row r="67" spans="2:19" x14ac:dyDescent="0.2">
      <c r="B67" s="232"/>
      <c r="C67" s="232"/>
      <c r="D67" s="232"/>
      <c r="E67" s="232"/>
      <c r="F67" s="232"/>
      <c r="G67" s="232"/>
      <c r="H67" s="232"/>
      <c r="I67" s="232"/>
      <c r="J67" s="232"/>
      <c r="K67" s="232"/>
      <c r="L67" s="232"/>
      <c r="M67" s="232"/>
      <c r="N67" s="232"/>
      <c r="O67" s="232"/>
      <c r="P67" s="232"/>
      <c r="Q67" s="232"/>
      <c r="R67" s="232"/>
      <c r="S67" s="232"/>
    </row>
    <row r="68" spans="2:19" x14ac:dyDescent="0.2">
      <c r="B68" s="232"/>
      <c r="C68" s="232"/>
      <c r="D68" s="232"/>
      <c r="E68" s="232"/>
      <c r="F68" s="232"/>
      <c r="G68" s="232"/>
      <c r="H68" s="232"/>
      <c r="I68" s="232"/>
      <c r="J68" s="232"/>
      <c r="K68" s="232"/>
      <c r="L68" s="232"/>
      <c r="M68" s="232"/>
      <c r="N68" s="232"/>
      <c r="O68" s="232"/>
      <c r="P68" s="232"/>
      <c r="Q68" s="232"/>
      <c r="R68" s="232"/>
      <c r="S68" s="232"/>
    </row>
    <row r="69" spans="2:19" x14ac:dyDescent="0.2">
      <c r="B69" s="232"/>
      <c r="C69" s="232"/>
      <c r="D69" s="232"/>
      <c r="E69" s="232"/>
      <c r="F69" s="232"/>
      <c r="G69" s="232"/>
      <c r="H69" s="232"/>
      <c r="I69" s="232"/>
      <c r="J69" s="232"/>
      <c r="K69" s="232"/>
      <c r="L69" s="232"/>
      <c r="M69" s="232"/>
      <c r="N69" s="232"/>
      <c r="O69" s="232"/>
      <c r="P69" s="232"/>
      <c r="Q69" s="232"/>
      <c r="R69" s="232"/>
      <c r="S69" s="232"/>
    </row>
    <row r="70" spans="2:19" x14ac:dyDescent="0.2">
      <c r="B70" s="232"/>
      <c r="C70" s="232"/>
      <c r="D70" s="232"/>
      <c r="E70" s="232"/>
      <c r="F70" s="232"/>
      <c r="G70" s="232"/>
      <c r="H70" s="232"/>
      <c r="I70" s="232"/>
      <c r="J70" s="232"/>
      <c r="K70" s="232"/>
      <c r="L70" s="232"/>
      <c r="M70" s="232"/>
      <c r="N70" s="232"/>
      <c r="O70" s="232"/>
      <c r="P70" s="232"/>
      <c r="Q70" s="232"/>
      <c r="R70" s="232"/>
      <c r="S70" s="232"/>
    </row>
    <row r="71" spans="2:19" x14ac:dyDescent="0.2">
      <c r="B71" s="232"/>
      <c r="C71" s="232"/>
      <c r="D71" s="232"/>
      <c r="E71" s="232"/>
      <c r="F71" s="232"/>
      <c r="G71" s="232"/>
      <c r="H71" s="232"/>
      <c r="I71" s="232"/>
      <c r="J71" s="232"/>
      <c r="K71" s="232"/>
      <c r="L71" s="232"/>
      <c r="M71" s="232"/>
      <c r="N71" s="232"/>
      <c r="O71" s="232"/>
      <c r="P71" s="232"/>
      <c r="Q71" s="232"/>
      <c r="R71" s="232"/>
      <c r="S71" s="232"/>
    </row>
    <row r="72" spans="2:19" x14ac:dyDescent="0.2">
      <c r="B72" s="232"/>
      <c r="C72" s="232"/>
      <c r="D72" s="232"/>
      <c r="E72" s="232"/>
      <c r="F72" s="232"/>
      <c r="G72" s="232"/>
      <c r="H72" s="232"/>
      <c r="I72" s="232"/>
      <c r="J72" s="232"/>
      <c r="K72" s="232"/>
      <c r="L72" s="232"/>
      <c r="M72" s="232"/>
      <c r="N72" s="232"/>
      <c r="O72" s="232"/>
      <c r="P72" s="232"/>
      <c r="Q72" s="232"/>
      <c r="R72" s="232"/>
      <c r="S72" s="232"/>
    </row>
    <row r="73" spans="2:19" x14ac:dyDescent="0.2">
      <c r="B73" s="232"/>
      <c r="C73" s="232"/>
      <c r="D73" s="232"/>
      <c r="E73" s="232"/>
      <c r="F73" s="232"/>
      <c r="G73" s="232"/>
      <c r="H73" s="232"/>
      <c r="I73" s="232"/>
      <c r="J73" s="232"/>
      <c r="K73" s="232"/>
      <c r="L73" s="232"/>
      <c r="M73" s="232"/>
      <c r="N73" s="232"/>
      <c r="O73" s="232"/>
      <c r="P73" s="232"/>
      <c r="Q73" s="232"/>
      <c r="R73" s="232"/>
      <c r="S73" s="232"/>
    </row>
    <row r="74" spans="2:19" x14ac:dyDescent="0.2">
      <c r="B74" s="232"/>
      <c r="C74" s="232"/>
      <c r="D74" s="232"/>
      <c r="E74" s="232"/>
      <c r="F74" s="232"/>
      <c r="G74" s="232"/>
      <c r="H74" s="232"/>
      <c r="I74" s="232"/>
      <c r="J74" s="232"/>
      <c r="K74" s="232"/>
      <c r="L74" s="232"/>
      <c r="M74" s="232"/>
      <c r="N74" s="232"/>
      <c r="O74" s="232"/>
      <c r="P74" s="232"/>
      <c r="Q74" s="232"/>
      <c r="R74" s="232"/>
      <c r="S74" s="232"/>
    </row>
    <row r="75" spans="2:19" x14ac:dyDescent="0.2">
      <c r="B75" s="232"/>
      <c r="C75" s="232"/>
      <c r="D75" s="232"/>
      <c r="E75" s="232"/>
      <c r="F75" s="232"/>
      <c r="G75" s="232"/>
      <c r="H75" s="232"/>
      <c r="I75" s="232"/>
      <c r="J75" s="232"/>
      <c r="K75" s="232"/>
      <c r="L75" s="232"/>
      <c r="M75" s="232"/>
      <c r="N75" s="232"/>
      <c r="O75" s="232"/>
      <c r="P75" s="232"/>
      <c r="Q75" s="232"/>
      <c r="R75" s="232"/>
      <c r="S75" s="232"/>
    </row>
    <row r="76" spans="2:19" x14ac:dyDescent="0.2">
      <c r="B76" s="232"/>
      <c r="C76" s="232"/>
      <c r="D76" s="232"/>
      <c r="E76" s="232"/>
      <c r="F76" s="232"/>
      <c r="G76" s="232"/>
      <c r="H76" s="232"/>
      <c r="I76" s="232"/>
      <c r="J76" s="232"/>
      <c r="K76" s="232"/>
      <c r="L76" s="232"/>
      <c r="M76" s="232"/>
      <c r="N76" s="232"/>
      <c r="O76" s="232"/>
      <c r="P76" s="232"/>
      <c r="Q76" s="232"/>
      <c r="R76" s="232"/>
      <c r="S76" s="232"/>
    </row>
    <row r="77" spans="2:19" x14ac:dyDescent="0.2">
      <c r="B77" s="232"/>
      <c r="C77" s="232"/>
      <c r="D77" s="232"/>
      <c r="E77" s="232"/>
      <c r="F77" s="232"/>
      <c r="G77" s="232"/>
      <c r="H77" s="232"/>
      <c r="I77" s="232"/>
      <c r="J77" s="232"/>
      <c r="K77" s="232"/>
      <c r="L77" s="232"/>
      <c r="M77" s="232"/>
      <c r="N77" s="232"/>
      <c r="O77" s="232"/>
      <c r="P77" s="232"/>
      <c r="Q77" s="232"/>
      <c r="R77" s="232"/>
      <c r="S77" s="232"/>
    </row>
    <row r="78" spans="2:19" x14ac:dyDescent="0.2">
      <c r="B78" s="232"/>
      <c r="C78" s="232"/>
      <c r="D78" s="232"/>
      <c r="E78" s="232"/>
      <c r="F78" s="232"/>
      <c r="G78" s="232"/>
      <c r="H78" s="232"/>
      <c r="I78" s="232"/>
      <c r="J78" s="232"/>
      <c r="K78" s="232"/>
      <c r="L78" s="232"/>
      <c r="M78" s="232"/>
      <c r="N78" s="232"/>
      <c r="O78" s="232"/>
      <c r="P78" s="232"/>
      <c r="Q78" s="232"/>
      <c r="R78" s="232"/>
      <c r="S78" s="232"/>
    </row>
    <row r="79" spans="2:19" x14ac:dyDescent="0.2">
      <c r="B79" s="232"/>
      <c r="C79" s="232"/>
      <c r="D79" s="232"/>
      <c r="E79" s="232"/>
      <c r="F79" s="232"/>
      <c r="G79" s="232"/>
      <c r="H79" s="232"/>
      <c r="I79" s="232"/>
      <c r="J79" s="232"/>
      <c r="K79" s="232"/>
      <c r="L79" s="232"/>
      <c r="M79" s="232"/>
      <c r="N79" s="232"/>
      <c r="O79" s="232"/>
      <c r="P79" s="232"/>
      <c r="Q79" s="232"/>
      <c r="R79" s="232"/>
      <c r="S79" s="232"/>
    </row>
    <row r="80" spans="2:19" x14ac:dyDescent="0.2">
      <c r="B80" s="232"/>
      <c r="C80" s="232"/>
      <c r="D80" s="232"/>
      <c r="E80" s="232"/>
      <c r="F80" s="232"/>
      <c r="G80" s="232"/>
      <c r="H80" s="232"/>
      <c r="I80" s="232"/>
      <c r="J80" s="232"/>
      <c r="K80" s="232"/>
      <c r="L80" s="232"/>
      <c r="M80" s="232"/>
      <c r="N80" s="232"/>
      <c r="O80" s="232"/>
      <c r="P80" s="232"/>
      <c r="Q80" s="232"/>
      <c r="R80" s="232"/>
      <c r="S80" s="232"/>
    </row>
    <row r="81" spans="2:19" x14ac:dyDescent="0.2">
      <c r="B81" s="232"/>
      <c r="C81" s="232"/>
      <c r="D81" s="232"/>
      <c r="E81" s="232"/>
      <c r="F81" s="232"/>
      <c r="G81" s="232"/>
      <c r="H81" s="232"/>
      <c r="I81" s="232"/>
      <c r="J81" s="232"/>
      <c r="K81" s="232"/>
      <c r="L81" s="232"/>
      <c r="M81" s="232"/>
      <c r="N81" s="232"/>
      <c r="O81" s="232"/>
      <c r="P81" s="232"/>
      <c r="Q81" s="232"/>
      <c r="R81" s="232"/>
      <c r="S81" s="232"/>
    </row>
    <row r="82" spans="2:19" x14ac:dyDescent="0.2">
      <c r="B82" s="232"/>
      <c r="C82" s="232"/>
      <c r="D82" s="232"/>
      <c r="E82" s="232"/>
      <c r="F82" s="232"/>
      <c r="G82" s="232"/>
      <c r="H82" s="232"/>
      <c r="I82" s="232"/>
      <c r="J82" s="232"/>
      <c r="K82" s="232"/>
      <c r="L82" s="232"/>
      <c r="M82" s="232"/>
      <c r="N82" s="232"/>
      <c r="O82" s="232"/>
      <c r="P82" s="232"/>
      <c r="Q82" s="232"/>
      <c r="R82" s="232"/>
      <c r="S82" s="232"/>
    </row>
    <row r="83" spans="2:19" x14ac:dyDescent="0.2">
      <c r="B83" s="232"/>
      <c r="C83" s="232"/>
      <c r="D83" s="232"/>
      <c r="E83" s="232"/>
      <c r="F83" s="232"/>
      <c r="G83" s="232"/>
      <c r="H83" s="232"/>
      <c r="I83" s="232"/>
      <c r="J83" s="232"/>
      <c r="K83" s="232"/>
      <c r="L83" s="232"/>
      <c r="M83" s="232"/>
      <c r="N83" s="232"/>
      <c r="O83" s="232"/>
      <c r="P83" s="232"/>
      <c r="Q83" s="232"/>
      <c r="R83" s="232"/>
      <c r="S83" s="232"/>
    </row>
    <row r="84" spans="2:19" x14ac:dyDescent="0.2">
      <c r="B84" s="232"/>
      <c r="C84" s="232"/>
      <c r="D84" s="232"/>
      <c r="E84" s="232"/>
      <c r="F84" s="232"/>
      <c r="G84" s="232"/>
      <c r="H84" s="232"/>
      <c r="I84" s="232"/>
      <c r="J84" s="232"/>
      <c r="K84" s="232"/>
      <c r="L84" s="232"/>
      <c r="M84" s="232"/>
      <c r="N84" s="232"/>
      <c r="O84" s="232"/>
      <c r="P84" s="232"/>
      <c r="Q84" s="232"/>
      <c r="R84" s="232"/>
      <c r="S84" s="232"/>
    </row>
    <row r="85" spans="2:19" x14ac:dyDescent="0.2">
      <c r="B85" s="232"/>
      <c r="C85" s="232"/>
      <c r="D85" s="232"/>
      <c r="E85" s="232"/>
      <c r="F85" s="232"/>
      <c r="G85" s="232"/>
      <c r="H85" s="232"/>
      <c r="I85" s="232"/>
      <c r="J85" s="232"/>
      <c r="K85" s="232"/>
      <c r="L85" s="232"/>
      <c r="M85" s="232"/>
      <c r="N85" s="232"/>
      <c r="O85" s="232"/>
      <c r="P85" s="232"/>
      <c r="Q85" s="232"/>
      <c r="R85" s="232"/>
      <c r="S85" s="232"/>
    </row>
    <row r="86" spans="2:19" x14ac:dyDescent="0.2">
      <c r="B86" s="232"/>
      <c r="C86" s="232"/>
      <c r="D86" s="232"/>
      <c r="E86" s="232"/>
      <c r="F86" s="232"/>
      <c r="G86" s="232"/>
      <c r="H86" s="232"/>
      <c r="I86" s="232"/>
      <c r="J86" s="232"/>
      <c r="K86" s="232"/>
      <c r="L86" s="232"/>
      <c r="M86" s="232"/>
      <c r="N86" s="232"/>
      <c r="O86" s="232"/>
      <c r="P86" s="232"/>
      <c r="Q86" s="232"/>
      <c r="R86" s="232"/>
      <c r="S86" s="232"/>
    </row>
    <row r="87" spans="2:19" x14ac:dyDescent="0.2">
      <c r="B87" s="232"/>
      <c r="C87" s="232"/>
      <c r="D87" s="232"/>
      <c r="E87" s="232"/>
      <c r="F87" s="232"/>
      <c r="G87" s="232"/>
      <c r="H87" s="232"/>
      <c r="I87" s="232"/>
      <c r="J87" s="232"/>
      <c r="K87" s="232"/>
      <c r="L87" s="232"/>
      <c r="M87" s="232"/>
      <c r="N87" s="232"/>
      <c r="O87" s="232"/>
      <c r="P87" s="232"/>
      <c r="Q87" s="232"/>
      <c r="R87" s="232"/>
      <c r="S87" s="232"/>
    </row>
    <row r="88" spans="2:19" x14ac:dyDescent="0.2">
      <c r="B88" s="232"/>
      <c r="C88" s="232"/>
      <c r="D88" s="232"/>
      <c r="E88" s="232"/>
      <c r="F88" s="232"/>
      <c r="G88" s="232"/>
      <c r="H88" s="232"/>
      <c r="I88" s="232"/>
      <c r="J88" s="232"/>
      <c r="K88" s="232"/>
      <c r="L88" s="232"/>
      <c r="M88" s="232"/>
      <c r="N88" s="232"/>
      <c r="O88" s="232"/>
      <c r="P88" s="232"/>
      <c r="Q88" s="232"/>
      <c r="R88" s="232"/>
      <c r="S88" s="232"/>
    </row>
    <row r="89" spans="2:19" x14ac:dyDescent="0.2">
      <c r="B89" s="232"/>
      <c r="C89" s="232"/>
      <c r="D89" s="232"/>
      <c r="E89" s="232"/>
      <c r="F89" s="232"/>
      <c r="G89" s="232"/>
      <c r="H89" s="232"/>
      <c r="I89" s="232"/>
      <c r="J89" s="232"/>
      <c r="K89" s="232"/>
      <c r="L89" s="232"/>
      <c r="M89" s="232"/>
      <c r="N89" s="232"/>
      <c r="O89" s="232"/>
      <c r="P89" s="232"/>
      <c r="Q89" s="232"/>
      <c r="R89" s="232"/>
      <c r="S89" s="232"/>
    </row>
    <row r="90" spans="2:19" x14ac:dyDescent="0.2">
      <c r="B90" s="232"/>
      <c r="C90" s="232"/>
      <c r="D90" s="232"/>
      <c r="E90" s="232"/>
      <c r="F90" s="232"/>
      <c r="G90" s="232"/>
      <c r="H90" s="232"/>
      <c r="I90" s="232"/>
      <c r="J90" s="232"/>
      <c r="K90" s="232"/>
      <c r="L90" s="232"/>
      <c r="M90" s="232"/>
      <c r="N90" s="232"/>
      <c r="O90" s="232"/>
      <c r="P90" s="232"/>
      <c r="Q90" s="232"/>
      <c r="R90" s="232"/>
      <c r="S90" s="232"/>
    </row>
    <row r="91" spans="2:19" x14ac:dyDescent="0.2">
      <c r="B91" s="232"/>
      <c r="C91" s="232"/>
      <c r="D91" s="232"/>
      <c r="E91" s="232"/>
      <c r="F91" s="232"/>
      <c r="G91" s="232"/>
      <c r="H91" s="232"/>
      <c r="I91" s="232"/>
      <c r="J91" s="232"/>
      <c r="K91" s="232"/>
      <c r="L91" s="232"/>
      <c r="M91" s="232"/>
      <c r="N91" s="232"/>
      <c r="O91" s="232"/>
      <c r="P91" s="232"/>
      <c r="Q91" s="232"/>
      <c r="R91" s="232"/>
      <c r="S91" s="232"/>
    </row>
    <row r="92" spans="2:19" x14ac:dyDescent="0.2">
      <c r="B92" s="232"/>
      <c r="C92" s="232"/>
      <c r="D92" s="232"/>
      <c r="E92" s="232"/>
      <c r="F92" s="232"/>
      <c r="G92" s="232"/>
      <c r="H92" s="232"/>
      <c r="I92" s="232"/>
      <c r="J92" s="232"/>
      <c r="K92" s="232"/>
      <c r="L92" s="232"/>
      <c r="M92" s="232"/>
      <c r="N92" s="232"/>
      <c r="O92" s="232"/>
      <c r="P92" s="232"/>
      <c r="Q92" s="232"/>
      <c r="R92" s="232"/>
      <c r="S92" s="232"/>
    </row>
    <row r="93" spans="2:19" x14ac:dyDescent="0.2">
      <c r="B93" s="232"/>
      <c r="C93" s="232"/>
      <c r="D93" s="232"/>
      <c r="E93" s="232"/>
      <c r="F93" s="232"/>
      <c r="G93" s="232"/>
      <c r="H93" s="232"/>
      <c r="I93" s="232"/>
      <c r="J93" s="232"/>
      <c r="K93" s="232"/>
      <c r="L93" s="232"/>
      <c r="M93" s="232"/>
      <c r="N93" s="232"/>
      <c r="O93" s="232"/>
      <c r="P93" s="232"/>
      <c r="Q93" s="232"/>
      <c r="R93" s="232"/>
      <c r="S93" s="232"/>
    </row>
    <row r="94" spans="2:19" x14ac:dyDescent="0.2">
      <c r="B94" s="232"/>
      <c r="C94" s="232"/>
      <c r="D94" s="232"/>
      <c r="E94" s="232"/>
      <c r="F94" s="232"/>
      <c r="G94" s="232"/>
      <c r="H94" s="232"/>
      <c r="I94" s="232"/>
      <c r="J94" s="232"/>
      <c r="K94" s="232"/>
      <c r="L94" s="232"/>
      <c r="M94" s="232"/>
      <c r="N94" s="232"/>
      <c r="O94" s="232"/>
      <c r="P94" s="232"/>
      <c r="Q94" s="232"/>
      <c r="R94" s="232"/>
      <c r="S94" s="232"/>
    </row>
    <row r="95" spans="2:19" x14ac:dyDescent="0.2">
      <c r="B95" s="232"/>
      <c r="C95" s="232"/>
      <c r="D95" s="232"/>
      <c r="E95" s="232"/>
      <c r="F95" s="232"/>
      <c r="G95" s="232"/>
      <c r="H95" s="232"/>
      <c r="I95" s="232"/>
      <c r="J95" s="232"/>
      <c r="K95" s="232"/>
      <c r="L95" s="232"/>
      <c r="M95" s="232"/>
      <c r="N95" s="232"/>
      <c r="O95" s="232"/>
      <c r="P95" s="232"/>
      <c r="Q95" s="232"/>
      <c r="R95" s="232"/>
      <c r="S95" s="232"/>
    </row>
    <row r="96" spans="2:19" x14ac:dyDescent="0.2">
      <c r="B96" s="232"/>
      <c r="C96" s="232"/>
      <c r="D96" s="232"/>
      <c r="E96" s="232"/>
      <c r="F96" s="232"/>
      <c r="G96" s="232"/>
      <c r="H96" s="232"/>
      <c r="I96" s="232"/>
      <c r="J96" s="232"/>
      <c r="K96" s="232"/>
      <c r="L96" s="232"/>
      <c r="M96" s="232"/>
      <c r="N96" s="232"/>
      <c r="O96" s="232"/>
      <c r="P96" s="232"/>
      <c r="Q96" s="232"/>
      <c r="R96" s="232"/>
      <c r="S96" s="232"/>
    </row>
    <row r="97" spans="2:19" x14ac:dyDescent="0.2">
      <c r="B97" s="232"/>
      <c r="C97" s="232"/>
      <c r="D97" s="232"/>
      <c r="E97" s="232"/>
      <c r="F97" s="232"/>
      <c r="G97" s="232"/>
      <c r="H97" s="232"/>
      <c r="I97" s="232"/>
      <c r="J97" s="232"/>
      <c r="K97" s="232"/>
      <c r="L97" s="232"/>
      <c r="M97" s="232"/>
      <c r="N97" s="232"/>
      <c r="O97" s="232"/>
      <c r="P97" s="232"/>
      <c r="Q97" s="232"/>
      <c r="R97" s="232"/>
      <c r="S97" s="232"/>
    </row>
    <row r="98" spans="2:19" x14ac:dyDescent="0.2">
      <c r="B98" s="232"/>
      <c r="C98" s="232"/>
      <c r="D98" s="232"/>
      <c r="E98" s="232"/>
      <c r="F98" s="232"/>
      <c r="G98" s="232"/>
      <c r="H98" s="232"/>
      <c r="I98" s="232"/>
      <c r="J98" s="232"/>
      <c r="K98" s="232"/>
      <c r="L98" s="232"/>
      <c r="M98" s="232"/>
      <c r="N98" s="232"/>
      <c r="O98" s="232"/>
      <c r="P98" s="232"/>
      <c r="Q98" s="232"/>
      <c r="R98" s="232"/>
      <c r="S98" s="232"/>
    </row>
    <row r="99" spans="2:19" x14ac:dyDescent="0.2">
      <c r="B99" s="232"/>
      <c r="C99" s="232"/>
      <c r="D99" s="232"/>
      <c r="E99" s="232"/>
      <c r="F99" s="232"/>
      <c r="G99" s="232"/>
      <c r="H99" s="232"/>
      <c r="I99" s="232"/>
      <c r="J99" s="232"/>
      <c r="K99" s="232"/>
      <c r="L99" s="232"/>
      <c r="M99" s="232"/>
      <c r="N99" s="232"/>
      <c r="O99" s="232"/>
      <c r="P99" s="232"/>
      <c r="Q99" s="232"/>
      <c r="R99" s="232"/>
      <c r="S99" s="232"/>
    </row>
    <row r="100" spans="2:19" x14ac:dyDescent="0.2">
      <c r="B100" s="232"/>
      <c r="C100" s="232"/>
      <c r="D100" s="232"/>
      <c r="E100" s="232"/>
      <c r="F100" s="232"/>
      <c r="G100" s="232"/>
      <c r="H100" s="232"/>
      <c r="I100" s="232"/>
      <c r="J100" s="232"/>
      <c r="K100" s="232"/>
      <c r="L100" s="232"/>
      <c r="M100" s="232"/>
      <c r="N100" s="232"/>
      <c r="O100" s="232"/>
      <c r="P100" s="232"/>
      <c r="Q100" s="232"/>
      <c r="R100" s="232"/>
      <c r="S100" s="232"/>
    </row>
    <row r="101" spans="2:19" x14ac:dyDescent="0.2">
      <c r="B101" s="232"/>
      <c r="C101" s="232"/>
      <c r="D101" s="232"/>
      <c r="E101" s="232"/>
      <c r="F101" s="232"/>
      <c r="G101" s="232"/>
      <c r="H101" s="232"/>
      <c r="I101" s="232"/>
      <c r="J101" s="232"/>
      <c r="K101" s="232"/>
      <c r="L101" s="232"/>
      <c r="M101" s="232"/>
      <c r="N101" s="232"/>
      <c r="O101" s="232"/>
      <c r="P101" s="232"/>
      <c r="Q101" s="232"/>
      <c r="R101" s="232"/>
      <c r="S101" s="232"/>
    </row>
    <row r="102" spans="2:19" x14ac:dyDescent="0.2">
      <c r="B102" s="232"/>
      <c r="C102" s="232"/>
      <c r="D102" s="232"/>
      <c r="E102" s="232"/>
      <c r="F102" s="232"/>
      <c r="G102" s="232"/>
      <c r="H102" s="232"/>
      <c r="I102" s="232"/>
      <c r="J102" s="232"/>
      <c r="K102" s="232"/>
      <c r="L102" s="232"/>
      <c r="M102" s="232"/>
      <c r="N102" s="232"/>
      <c r="O102" s="232"/>
      <c r="P102" s="232"/>
      <c r="Q102" s="232"/>
      <c r="R102" s="232"/>
      <c r="S102" s="232"/>
    </row>
    <row r="103" spans="2:19" x14ac:dyDescent="0.2">
      <c r="B103" s="232"/>
      <c r="C103" s="232"/>
      <c r="D103" s="232"/>
      <c r="E103" s="232"/>
      <c r="F103" s="232"/>
      <c r="G103" s="232"/>
      <c r="H103" s="232"/>
      <c r="I103" s="232"/>
      <c r="J103" s="232"/>
      <c r="K103" s="232"/>
      <c r="L103" s="232"/>
      <c r="M103" s="232"/>
      <c r="N103" s="232"/>
      <c r="O103" s="232"/>
      <c r="P103" s="232"/>
      <c r="Q103" s="232"/>
      <c r="R103" s="232"/>
      <c r="S103" s="232"/>
    </row>
    <row r="104" spans="2:19" x14ac:dyDescent="0.2">
      <c r="B104" s="232"/>
      <c r="C104" s="232"/>
      <c r="D104" s="232"/>
      <c r="E104" s="232"/>
      <c r="F104" s="232"/>
      <c r="G104" s="232"/>
      <c r="H104" s="232"/>
      <c r="I104" s="232"/>
      <c r="J104" s="232"/>
      <c r="K104" s="232"/>
      <c r="L104" s="232"/>
      <c r="M104" s="232"/>
      <c r="N104" s="232"/>
      <c r="O104" s="232"/>
      <c r="P104" s="232"/>
      <c r="Q104" s="232"/>
      <c r="R104" s="232"/>
      <c r="S104" s="232"/>
    </row>
    <row r="105" spans="2:19" x14ac:dyDescent="0.2">
      <c r="B105" s="232"/>
      <c r="C105" s="232"/>
      <c r="D105" s="232"/>
      <c r="E105" s="232"/>
      <c r="F105" s="232"/>
      <c r="G105" s="232"/>
      <c r="H105" s="232"/>
      <c r="I105" s="232"/>
      <c r="J105" s="232"/>
      <c r="K105" s="232"/>
      <c r="L105" s="232"/>
      <c r="M105" s="232"/>
      <c r="N105" s="232"/>
      <c r="O105" s="232"/>
      <c r="P105" s="232"/>
      <c r="Q105" s="232"/>
      <c r="R105" s="232"/>
      <c r="S105" s="232"/>
    </row>
    <row r="106" spans="2:19" x14ac:dyDescent="0.2">
      <c r="B106" s="232"/>
      <c r="C106" s="232"/>
      <c r="D106" s="232"/>
      <c r="E106" s="232"/>
      <c r="F106" s="232"/>
      <c r="G106" s="232"/>
      <c r="H106" s="232"/>
      <c r="I106" s="232"/>
      <c r="J106" s="232"/>
      <c r="K106" s="232"/>
      <c r="L106" s="232"/>
      <c r="M106" s="232"/>
      <c r="N106" s="232"/>
      <c r="O106" s="232"/>
      <c r="P106" s="232"/>
      <c r="Q106" s="232"/>
      <c r="R106" s="232"/>
      <c r="S106" s="232"/>
    </row>
    <row r="107" spans="2:19" x14ac:dyDescent="0.2">
      <c r="B107" s="232"/>
      <c r="C107" s="232"/>
      <c r="D107" s="232"/>
      <c r="E107" s="232"/>
      <c r="F107" s="232"/>
      <c r="G107" s="232"/>
      <c r="H107" s="232"/>
      <c r="I107" s="232"/>
      <c r="J107" s="232"/>
      <c r="K107" s="232"/>
      <c r="L107" s="232"/>
      <c r="M107" s="232"/>
      <c r="N107" s="232"/>
      <c r="O107" s="232"/>
      <c r="P107" s="232"/>
      <c r="Q107" s="232"/>
      <c r="R107" s="232"/>
      <c r="S107" s="232"/>
    </row>
    <row r="108" spans="2:19" x14ac:dyDescent="0.2">
      <c r="B108" s="232"/>
      <c r="C108" s="232"/>
      <c r="D108" s="232"/>
      <c r="E108" s="232"/>
      <c r="F108" s="232"/>
      <c r="G108" s="232"/>
      <c r="H108" s="232"/>
      <c r="I108" s="232"/>
      <c r="J108" s="232"/>
      <c r="K108" s="232"/>
      <c r="L108" s="232"/>
      <c r="M108" s="232"/>
      <c r="N108" s="232"/>
      <c r="O108" s="232"/>
      <c r="P108" s="232"/>
      <c r="Q108" s="232"/>
      <c r="R108" s="232"/>
      <c r="S108" s="232"/>
    </row>
    <row r="109" spans="2:19" x14ac:dyDescent="0.2">
      <c r="B109" s="232"/>
      <c r="C109" s="232"/>
      <c r="D109" s="232"/>
      <c r="E109" s="232"/>
      <c r="F109" s="232"/>
      <c r="G109" s="232"/>
      <c r="H109" s="232"/>
      <c r="I109" s="232"/>
      <c r="J109" s="232"/>
      <c r="K109" s="232"/>
      <c r="L109" s="232"/>
      <c r="M109" s="232"/>
      <c r="N109" s="232"/>
      <c r="O109" s="232"/>
      <c r="P109" s="232"/>
      <c r="Q109" s="232"/>
      <c r="R109" s="232"/>
      <c r="S109" s="232"/>
    </row>
    <row r="110" spans="2:19" x14ac:dyDescent="0.2">
      <c r="B110" s="232"/>
      <c r="C110" s="232"/>
      <c r="D110" s="232"/>
      <c r="E110" s="232"/>
      <c r="F110" s="232"/>
      <c r="G110" s="232"/>
      <c r="H110" s="232"/>
      <c r="I110" s="232"/>
      <c r="J110" s="232"/>
      <c r="K110" s="232"/>
      <c r="L110" s="232"/>
      <c r="M110" s="232"/>
      <c r="N110" s="232"/>
      <c r="O110" s="232"/>
      <c r="P110" s="232"/>
      <c r="Q110" s="232"/>
      <c r="R110" s="232"/>
      <c r="S110" s="232"/>
    </row>
    <row r="111" spans="2:19" x14ac:dyDescent="0.2">
      <c r="B111" s="232"/>
      <c r="C111" s="232"/>
      <c r="D111" s="232"/>
      <c r="E111" s="232"/>
      <c r="F111" s="232"/>
      <c r="G111" s="232"/>
      <c r="H111" s="232"/>
      <c r="I111" s="232"/>
      <c r="J111" s="232"/>
      <c r="K111" s="232"/>
      <c r="L111" s="232"/>
      <c r="M111" s="232"/>
      <c r="N111" s="232"/>
      <c r="O111" s="232"/>
      <c r="P111" s="232"/>
      <c r="Q111" s="232"/>
      <c r="R111" s="232"/>
      <c r="S111" s="232"/>
    </row>
    <row r="112" spans="2:19" x14ac:dyDescent="0.2">
      <c r="B112" s="232"/>
      <c r="C112" s="232"/>
      <c r="D112" s="232"/>
      <c r="E112" s="232"/>
      <c r="F112" s="232"/>
      <c r="G112" s="232"/>
      <c r="H112" s="232"/>
      <c r="I112" s="232"/>
      <c r="J112" s="232"/>
      <c r="K112" s="232"/>
      <c r="L112" s="232"/>
      <c r="M112" s="232"/>
      <c r="N112" s="232"/>
      <c r="O112" s="232"/>
      <c r="P112" s="232"/>
      <c r="Q112" s="232"/>
      <c r="R112" s="232"/>
      <c r="S112" s="232"/>
    </row>
    <row r="113" spans="2:19" x14ac:dyDescent="0.2">
      <c r="B113" s="232"/>
      <c r="C113" s="232"/>
      <c r="D113" s="232"/>
      <c r="E113" s="232"/>
      <c r="F113" s="232"/>
      <c r="G113" s="232"/>
      <c r="H113" s="232"/>
      <c r="I113" s="232"/>
      <c r="J113" s="232"/>
      <c r="K113" s="232"/>
      <c r="L113" s="232"/>
      <c r="M113" s="232"/>
      <c r="N113" s="232"/>
      <c r="O113" s="232"/>
      <c r="P113" s="232"/>
      <c r="Q113" s="232"/>
      <c r="R113" s="232"/>
      <c r="S113" s="232"/>
    </row>
    <row r="114" spans="2:19" x14ac:dyDescent="0.2">
      <c r="B114" s="232"/>
      <c r="C114" s="232"/>
      <c r="D114" s="232"/>
      <c r="E114" s="232"/>
      <c r="F114" s="232"/>
      <c r="G114" s="232"/>
      <c r="H114" s="232"/>
      <c r="I114" s="232"/>
      <c r="J114" s="232"/>
      <c r="K114" s="232"/>
      <c r="L114" s="232"/>
      <c r="M114" s="232"/>
      <c r="N114" s="232"/>
      <c r="O114" s="232"/>
      <c r="P114" s="232"/>
      <c r="Q114" s="232"/>
      <c r="R114" s="232"/>
      <c r="S114" s="232"/>
    </row>
    <row r="115" spans="2:19" x14ac:dyDescent="0.2">
      <c r="B115" s="232"/>
      <c r="C115" s="232"/>
      <c r="D115" s="232"/>
      <c r="E115" s="232"/>
      <c r="F115" s="232"/>
      <c r="G115" s="232"/>
      <c r="H115" s="232"/>
      <c r="I115" s="232"/>
      <c r="J115" s="232"/>
      <c r="K115" s="232"/>
      <c r="L115" s="232"/>
      <c r="M115" s="232"/>
      <c r="N115" s="232"/>
      <c r="O115" s="232"/>
      <c r="P115" s="232"/>
      <c r="Q115" s="232"/>
      <c r="R115" s="232"/>
      <c r="S115" s="232"/>
    </row>
    <row r="116" spans="2:19" x14ac:dyDescent="0.2">
      <c r="B116" s="232"/>
      <c r="C116" s="232"/>
      <c r="D116" s="232"/>
      <c r="E116" s="232"/>
      <c r="F116" s="232"/>
      <c r="G116" s="232"/>
      <c r="H116" s="232"/>
      <c r="I116" s="232"/>
      <c r="J116" s="232"/>
      <c r="K116" s="232"/>
      <c r="L116" s="232"/>
      <c r="M116" s="232"/>
      <c r="N116" s="232"/>
      <c r="O116" s="232"/>
      <c r="P116" s="232"/>
      <c r="Q116" s="232"/>
      <c r="R116" s="232"/>
      <c r="S116" s="232"/>
    </row>
    <row r="117" spans="2:19" x14ac:dyDescent="0.2">
      <c r="B117" s="232"/>
      <c r="C117" s="232"/>
      <c r="D117" s="232"/>
      <c r="E117" s="232"/>
      <c r="F117" s="232"/>
      <c r="G117" s="232"/>
      <c r="H117" s="232"/>
      <c r="I117" s="232"/>
      <c r="J117" s="232"/>
      <c r="K117" s="232"/>
      <c r="L117" s="232"/>
      <c r="M117" s="232"/>
      <c r="N117" s="232"/>
      <c r="O117" s="232"/>
      <c r="P117" s="232"/>
      <c r="Q117" s="232"/>
      <c r="R117" s="232"/>
      <c r="S117" s="232"/>
    </row>
    <row r="118" spans="2:19" x14ac:dyDescent="0.2">
      <c r="B118" s="232"/>
      <c r="C118" s="232"/>
      <c r="D118" s="232"/>
      <c r="E118" s="232"/>
      <c r="F118" s="232"/>
      <c r="G118" s="232"/>
      <c r="H118" s="232"/>
      <c r="I118" s="232"/>
      <c r="J118" s="232"/>
      <c r="K118" s="232"/>
      <c r="L118" s="232"/>
      <c r="M118" s="232"/>
      <c r="N118" s="232"/>
      <c r="O118" s="232"/>
      <c r="P118" s="232"/>
      <c r="Q118" s="232"/>
      <c r="R118" s="232"/>
      <c r="S118" s="232"/>
    </row>
    <row r="119" spans="2:19" x14ac:dyDescent="0.2">
      <c r="B119" s="232"/>
      <c r="C119" s="232"/>
      <c r="D119" s="232"/>
      <c r="E119" s="232"/>
      <c r="F119" s="232"/>
      <c r="G119" s="232"/>
      <c r="H119" s="232"/>
      <c r="I119" s="232"/>
      <c r="J119" s="232"/>
      <c r="K119" s="232"/>
      <c r="L119" s="232"/>
      <c r="M119" s="232"/>
      <c r="N119" s="232"/>
      <c r="O119" s="232"/>
      <c r="P119" s="232"/>
      <c r="Q119" s="232"/>
      <c r="R119" s="232"/>
      <c r="S119" s="232"/>
    </row>
    <row r="120" spans="2:19" x14ac:dyDescent="0.2">
      <c r="B120" s="232"/>
      <c r="C120" s="232"/>
      <c r="D120" s="232"/>
      <c r="E120" s="232"/>
      <c r="F120" s="232"/>
      <c r="G120" s="232"/>
      <c r="H120" s="232"/>
      <c r="I120" s="232"/>
      <c r="J120" s="232"/>
      <c r="K120" s="232"/>
      <c r="L120" s="232"/>
      <c r="M120" s="232"/>
      <c r="N120" s="232"/>
      <c r="O120" s="232"/>
      <c r="P120" s="232"/>
      <c r="Q120" s="232"/>
      <c r="R120" s="232"/>
      <c r="S120" s="232"/>
    </row>
    <row r="121" spans="2:19" x14ac:dyDescent="0.2">
      <c r="B121" s="232"/>
      <c r="C121" s="232"/>
      <c r="D121" s="232"/>
      <c r="E121" s="232"/>
      <c r="F121" s="232"/>
      <c r="G121" s="232"/>
      <c r="H121" s="232"/>
      <c r="I121" s="232"/>
      <c r="J121" s="232"/>
      <c r="K121" s="232"/>
      <c r="L121" s="232"/>
      <c r="M121" s="232"/>
      <c r="N121" s="232"/>
      <c r="O121" s="232"/>
      <c r="P121" s="232"/>
      <c r="Q121" s="232"/>
      <c r="R121" s="232"/>
      <c r="S121" s="232"/>
    </row>
    <row r="122" spans="2:19" x14ac:dyDescent="0.2">
      <c r="B122" s="232"/>
      <c r="C122" s="232"/>
      <c r="D122" s="232"/>
      <c r="E122" s="232"/>
      <c r="F122" s="232"/>
      <c r="G122" s="232"/>
      <c r="H122" s="232"/>
      <c r="I122" s="232"/>
      <c r="J122" s="232"/>
      <c r="K122" s="232"/>
      <c r="L122" s="232"/>
      <c r="M122" s="232"/>
      <c r="N122" s="232"/>
      <c r="O122" s="232"/>
      <c r="P122" s="232"/>
      <c r="Q122" s="232"/>
      <c r="R122" s="232"/>
      <c r="S122" s="232"/>
    </row>
    <row r="123" spans="2:19" x14ac:dyDescent="0.2">
      <c r="B123" s="232"/>
      <c r="C123" s="232"/>
      <c r="D123" s="232"/>
      <c r="E123" s="232"/>
      <c r="F123" s="232"/>
      <c r="G123" s="232"/>
      <c r="H123" s="232"/>
      <c r="I123" s="232"/>
      <c r="J123" s="232"/>
      <c r="K123" s="232"/>
      <c r="L123" s="232"/>
      <c r="M123" s="232"/>
      <c r="N123" s="232"/>
      <c r="O123" s="232"/>
      <c r="P123" s="232"/>
      <c r="Q123" s="232"/>
      <c r="R123" s="232"/>
      <c r="S123" s="232"/>
    </row>
    <row r="124" spans="2:19" x14ac:dyDescent="0.2">
      <c r="B124" s="232"/>
      <c r="C124" s="232"/>
      <c r="D124" s="232"/>
      <c r="E124" s="232"/>
      <c r="F124" s="232"/>
      <c r="G124" s="232"/>
      <c r="H124" s="232"/>
      <c r="I124" s="232"/>
      <c r="J124" s="232"/>
      <c r="K124" s="232"/>
      <c r="L124" s="232"/>
      <c r="M124" s="232"/>
      <c r="N124" s="232"/>
      <c r="O124" s="232"/>
      <c r="P124" s="232"/>
      <c r="Q124" s="232"/>
      <c r="R124" s="232"/>
      <c r="S124" s="232"/>
    </row>
    <row r="125" spans="2:19" x14ac:dyDescent="0.2">
      <c r="B125" s="232"/>
      <c r="C125" s="232"/>
      <c r="D125" s="232"/>
      <c r="E125" s="232"/>
      <c r="F125" s="232"/>
      <c r="G125" s="232"/>
      <c r="H125" s="232"/>
      <c r="I125" s="232"/>
      <c r="J125" s="232"/>
      <c r="K125" s="232"/>
      <c r="L125" s="232"/>
      <c r="M125" s="232"/>
      <c r="N125" s="232"/>
      <c r="O125" s="232"/>
      <c r="P125" s="232"/>
      <c r="Q125" s="232"/>
      <c r="R125" s="232"/>
      <c r="S125" s="232"/>
    </row>
    <row r="126" spans="2:19" x14ac:dyDescent="0.2">
      <c r="B126" s="232"/>
      <c r="C126" s="232"/>
      <c r="D126" s="232"/>
      <c r="E126" s="232"/>
      <c r="F126" s="232"/>
      <c r="G126" s="232"/>
      <c r="H126" s="232"/>
      <c r="I126" s="232"/>
      <c r="J126" s="232"/>
      <c r="K126" s="232"/>
      <c r="L126" s="232"/>
      <c r="M126" s="232"/>
      <c r="N126" s="232"/>
      <c r="O126" s="232"/>
      <c r="P126" s="232"/>
      <c r="Q126" s="232"/>
      <c r="R126" s="232"/>
      <c r="S126" s="232"/>
    </row>
    <row r="127" spans="2:19" x14ac:dyDescent="0.2">
      <c r="B127" s="232"/>
      <c r="C127" s="232"/>
      <c r="D127" s="232"/>
      <c r="E127" s="232"/>
      <c r="F127" s="232"/>
      <c r="G127" s="232"/>
      <c r="H127" s="232"/>
      <c r="I127" s="232"/>
      <c r="J127" s="232"/>
      <c r="K127" s="232"/>
      <c r="L127" s="232"/>
      <c r="M127" s="232"/>
      <c r="N127" s="232"/>
      <c r="O127" s="232"/>
      <c r="P127" s="232"/>
      <c r="Q127" s="232"/>
      <c r="R127" s="232"/>
      <c r="S127" s="232"/>
    </row>
    <row r="128" spans="2:19" x14ac:dyDescent="0.2">
      <c r="B128" s="232"/>
      <c r="C128" s="232"/>
      <c r="D128" s="232"/>
      <c r="E128" s="232"/>
      <c r="F128" s="232"/>
      <c r="G128" s="232"/>
      <c r="H128" s="232"/>
      <c r="I128" s="232"/>
      <c r="J128" s="232"/>
      <c r="K128" s="232"/>
      <c r="L128" s="232"/>
      <c r="M128" s="232"/>
      <c r="N128" s="232"/>
      <c r="O128" s="232"/>
      <c r="P128" s="232"/>
      <c r="Q128" s="232"/>
      <c r="R128" s="232"/>
      <c r="S128" s="232"/>
    </row>
    <row r="129" spans="2:19" x14ac:dyDescent="0.2">
      <c r="B129" s="232"/>
      <c r="C129" s="232"/>
      <c r="D129" s="232"/>
      <c r="E129" s="232"/>
      <c r="F129" s="232"/>
      <c r="G129" s="232"/>
      <c r="H129" s="232"/>
      <c r="I129" s="232"/>
      <c r="J129" s="232"/>
      <c r="K129" s="232"/>
      <c r="L129" s="232"/>
      <c r="M129" s="232"/>
      <c r="N129" s="232"/>
      <c r="O129" s="232"/>
      <c r="P129" s="232"/>
      <c r="Q129" s="232"/>
      <c r="R129" s="232"/>
      <c r="S129" s="232"/>
    </row>
    <row r="130" spans="2:19" x14ac:dyDescent="0.2">
      <c r="B130" s="232"/>
      <c r="C130" s="232"/>
      <c r="D130" s="232"/>
      <c r="E130" s="232"/>
      <c r="F130" s="232"/>
      <c r="G130" s="232"/>
      <c r="H130" s="232"/>
      <c r="I130" s="232"/>
      <c r="J130" s="232"/>
      <c r="K130" s="232"/>
      <c r="L130" s="232"/>
      <c r="M130" s="232"/>
      <c r="N130" s="232"/>
      <c r="O130" s="232"/>
      <c r="P130" s="232"/>
      <c r="Q130" s="232"/>
      <c r="R130" s="232"/>
      <c r="S130" s="232"/>
    </row>
    <row r="131" spans="2:19" x14ac:dyDescent="0.2">
      <c r="B131" s="232"/>
      <c r="C131" s="232"/>
      <c r="D131" s="232"/>
      <c r="E131" s="232"/>
      <c r="F131" s="232"/>
      <c r="G131" s="232"/>
      <c r="H131" s="232"/>
      <c r="I131" s="232"/>
      <c r="J131" s="232"/>
      <c r="K131" s="232"/>
      <c r="L131" s="232"/>
      <c r="M131" s="232"/>
      <c r="N131" s="232"/>
      <c r="O131" s="232"/>
      <c r="P131" s="232"/>
      <c r="Q131" s="232"/>
      <c r="R131" s="232"/>
      <c r="S131" s="232"/>
    </row>
    <row r="132" spans="2:19" x14ac:dyDescent="0.2">
      <c r="B132" s="232"/>
      <c r="C132" s="232"/>
      <c r="D132" s="232"/>
      <c r="E132" s="232"/>
      <c r="F132" s="232"/>
      <c r="G132" s="232"/>
      <c r="H132" s="232"/>
      <c r="I132" s="232"/>
      <c r="J132" s="232"/>
      <c r="K132" s="232"/>
      <c r="L132" s="232"/>
      <c r="M132" s="232"/>
      <c r="N132" s="232"/>
      <c r="O132" s="232"/>
      <c r="P132" s="232"/>
      <c r="Q132" s="232"/>
      <c r="R132" s="232"/>
      <c r="S132" s="232"/>
    </row>
    <row r="133" spans="2:19" x14ac:dyDescent="0.2">
      <c r="B133" s="232"/>
      <c r="C133" s="232"/>
      <c r="D133" s="232"/>
      <c r="E133" s="232"/>
      <c r="F133" s="232"/>
      <c r="G133" s="232"/>
      <c r="H133" s="232"/>
      <c r="I133" s="232"/>
      <c r="J133" s="232"/>
      <c r="K133" s="232"/>
      <c r="L133" s="232"/>
      <c r="M133" s="232"/>
      <c r="N133" s="232"/>
      <c r="O133" s="232"/>
      <c r="P133" s="232"/>
      <c r="Q133" s="232"/>
      <c r="R133" s="232"/>
      <c r="S133" s="232"/>
    </row>
    <row r="134" spans="2:19" x14ac:dyDescent="0.2">
      <c r="B134" s="232"/>
      <c r="C134" s="232"/>
      <c r="D134" s="232"/>
      <c r="E134" s="232"/>
      <c r="F134" s="232"/>
      <c r="G134" s="232"/>
      <c r="H134" s="232"/>
      <c r="I134" s="232"/>
      <c r="J134" s="232"/>
      <c r="K134" s="232"/>
      <c r="L134" s="232"/>
      <c r="M134" s="232"/>
      <c r="N134" s="232"/>
      <c r="O134" s="232"/>
      <c r="P134" s="232"/>
      <c r="Q134" s="232"/>
      <c r="R134" s="232"/>
      <c r="S134" s="232"/>
    </row>
    <row r="135" spans="2:19" x14ac:dyDescent="0.2">
      <c r="B135" s="232"/>
      <c r="C135" s="232"/>
      <c r="D135" s="232"/>
      <c r="E135" s="232"/>
      <c r="F135" s="232"/>
      <c r="G135" s="232"/>
      <c r="H135" s="232"/>
      <c r="I135" s="232"/>
      <c r="J135" s="232"/>
      <c r="K135" s="232"/>
      <c r="L135" s="232"/>
      <c r="M135" s="232"/>
      <c r="N135" s="232"/>
      <c r="O135" s="232"/>
      <c r="P135" s="232"/>
      <c r="Q135" s="232"/>
      <c r="R135" s="232"/>
      <c r="S135" s="232"/>
    </row>
    <row r="136" spans="2:19" x14ac:dyDescent="0.2">
      <c r="B136" s="232"/>
      <c r="C136" s="232"/>
      <c r="D136" s="232"/>
      <c r="E136" s="232"/>
      <c r="F136" s="232"/>
      <c r="G136" s="232"/>
      <c r="H136" s="232"/>
      <c r="I136" s="232"/>
      <c r="J136" s="232"/>
      <c r="K136" s="232"/>
      <c r="L136" s="232"/>
      <c r="M136" s="232"/>
      <c r="N136" s="232"/>
      <c r="O136" s="232"/>
      <c r="P136" s="232"/>
      <c r="Q136" s="232"/>
      <c r="R136" s="232"/>
      <c r="S136" s="232"/>
    </row>
    <row r="137" spans="2:19" x14ac:dyDescent="0.2">
      <c r="B137" s="232"/>
      <c r="C137" s="232"/>
      <c r="D137" s="232"/>
      <c r="E137" s="232"/>
      <c r="F137" s="232"/>
      <c r="G137" s="232"/>
      <c r="H137" s="232"/>
      <c r="I137" s="232"/>
      <c r="J137" s="232"/>
      <c r="K137" s="232"/>
      <c r="L137" s="232"/>
      <c r="M137" s="232"/>
      <c r="N137" s="232"/>
      <c r="O137" s="232"/>
      <c r="P137" s="232"/>
      <c r="Q137" s="232"/>
      <c r="R137" s="232"/>
      <c r="S137" s="232"/>
    </row>
  </sheetData>
  <sheetProtection algorithmName="SHA-512" hashValue="bk69CFhhsueUfXb1p1IKflOgA50VT8DitCxIYtVhBLA5mTzmoOEcLL1Km6+2B85Rj4b4L0+dMadEZsgK4DPwow==" saltValue="y2YmzxYAwvo6hVfhPzO9KQ==" spinCount="100000" sheet="1" objects="1" scenarios="1" selectLockedCells="1" selectUnlockedCells="1"/>
  <mergeCells count="26">
    <mergeCell ref="B37:I37"/>
    <mergeCell ref="B33:I33"/>
    <mergeCell ref="B34:I34"/>
    <mergeCell ref="C3:I3"/>
    <mergeCell ref="B32:I32"/>
    <mergeCell ref="B31:I31"/>
    <mergeCell ref="B29:I29"/>
    <mergeCell ref="B30:I30"/>
    <mergeCell ref="B15:I15"/>
    <mergeCell ref="B22:I22"/>
    <mergeCell ref="B23:I23"/>
    <mergeCell ref="B24:I24"/>
    <mergeCell ref="B25:I25"/>
    <mergeCell ref="B17:I17"/>
    <mergeCell ref="D4:H4"/>
    <mergeCell ref="B8:I13"/>
    <mergeCell ref="D14:H14"/>
    <mergeCell ref="D28:H28"/>
    <mergeCell ref="K3:Q3"/>
    <mergeCell ref="B36:I36"/>
    <mergeCell ref="B21:I21"/>
    <mergeCell ref="B19:I19"/>
    <mergeCell ref="B16:I16"/>
    <mergeCell ref="B35:I35"/>
    <mergeCell ref="B18:I18"/>
    <mergeCell ref="D7:G7"/>
  </mergeCells>
  <pageMargins left="0.2" right="0.2"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V422"/>
  <sheetViews>
    <sheetView showGridLines="0" showZeros="0" tabSelected="1" zoomScale="80" zoomScaleNormal="80" zoomScalePageLayoutView="90" workbookViewId="0">
      <selection activeCell="G14" sqref="G14"/>
    </sheetView>
  </sheetViews>
  <sheetFormatPr defaultRowHeight="12.75" x14ac:dyDescent="0.2"/>
  <cols>
    <col min="1" max="1" width="3" style="248" customWidth="1"/>
    <col min="2" max="2" width="11.5703125" style="225" customWidth="1"/>
    <col min="3" max="3" width="5.28515625" style="208" customWidth="1"/>
    <col min="4" max="4" width="14.140625" style="208" customWidth="1"/>
    <col min="5" max="6" width="18.7109375" style="208" customWidth="1"/>
    <col min="7" max="7" width="21.7109375" style="208" customWidth="1"/>
    <col min="8" max="8" width="12.28515625" style="215" hidden="1" customWidth="1"/>
    <col min="9" max="9" width="13.28515625" style="215" hidden="1" customWidth="1"/>
    <col min="10" max="10" width="8.7109375" style="215" hidden="1" customWidth="1"/>
    <col min="11" max="11" width="8.7109375" style="217" hidden="1" customWidth="1"/>
    <col min="12" max="12" width="6" style="217" hidden="1" customWidth="1"/>
    <col min="13" max="13" width="10.140625" style="219" hidden="1" customWidth="1"/>
    <col min="14" max="14" width="9.42578125" style="208" hidden="1" customWidth="1"/>
    <col min="15" max="15" width="8.85546875" style="208" customWidth="1"/>
    <col min="16" max="16" width="16.28515625" style="208" customWidth="1"/>
    <col min="17" max="17" width="19.85546875" style="208" customWidth="1"/>
    <col min="18" max="18" width="18.28515625" style="208" customWidth="1"/>
    <col min="19" max="19" width="18.7109375" style="215" customWidth="1"/>
    <col min="20" max="20" width="12.42578125" style="217" hidden="1" customWidth="1"/>
    <col min="21" max="21" width="13.5703125" style="217" hidden="1" customWidth="1"/>
    <col min="22" max="22" width="9.7109375" style="217" hidden="1" customWidth="1"/>
    <col min="23" max="23" width="7.7109375" style="208" hidden="1" customWidth="1"/>
    <col min="24" max="26" width="8.85546875" style="77" hidden="1" customWidth="1"/>
    <col min="27" max="27" width="19.5703125" style="77" customWidth="1"/>
    <col min="28" max="57" width="9.140625" style="239"/>
    <col min="58" max="122" width="9.140625" style="77"/>
  </cols>
  <sheetData>
    <row r="1" spans="1:126" s="225" customFormat="1" ht="17.25" customHeight="1" thickBot="1" x14ac:dyDescent="0.25">
      <c r="A1" s="248"/>
      <c r="C1" s="208"/>
      <c r="D1" s="208"/>
      <c r="E1" s="208"/>
      <c r="F1" s="208"/>
      <c r="G1" s="208"/>
      <c r="H1" s="215"/>
      <c r="I1" s="215"/>
      <c r="J1" s="215"/>
      <c r="K1" s="217"/>
      <c r="L1" s="217"/>
      <c r="M1" s="219"/>
      <c r="N1" s="208"/>
      <c r="O1" s="208"/>
      <c r="P1" s="208"/>
      <c r="Q1" s="208"/>
      <c r="R1" s="208"/>
      <c r="S1" s="215"/>
      <c r="T1" s="217"/>
      <c r="U1" s="217"/>
      <c r="V1" s="217"/>
      <c r="W1" s="208"/>
      <c r="X1" s="77"/>
      <c r="Y1" s="77"/>
      <c r="Z1" s="77"/>
      <c r="AA1" s="239"/>
      <c r="AB1" s="239"/>
      <c r="AC1" s="239"/>
      <c r="AD1" s="239"/>
      <c r="AE1" s="239"/>
      <c r="AF1" s="239"/>
      <c r="AG1" s="239"/>
      <c r="AH1" s="239"/>
      <c r="AI1" s="239"/>
      <c r="AJ1" s="239"/>
      <c r="AK1" s="239"/>
      <c r="AL1" s="239"/>
      <c r="AM1" s="239"/>
      <c r="AN1" s="239"/>
      <c r="AO1" s="239"/>
      <c r="AP1" s="239"/>
      <c r="AQ1" s="239"/>
      <c r="AR1" s="239"/>
      <c r="AS1" s="239"/>
      <c r="AT1" s="239"/>
      <c r="AU1" s="239"/>
      <c r="AV1" s="239"/>
      <c r="AW1" s="239"/>
      <c r="AX1" s="239"/>
      <c r="AY1" s="239"/>
      <c r="AZ1" s="239"/>
      <c r="BA1" s="239"/>
      <c r="BB1" s="239"/>
      <c r="BC1" s="239"/>
      <c r="BD1" s="239"/>
      <c r="BE1" s="239"/>
      <c r="BF1" s="77"/>
      <c r="BG1" s="77"/>
      <c r="BH1" s="77"/>
      <c r="BI1" s="77"/>
      <c r="BJ1" s="77"/>
      <c r="BK1" s="77"/>
      <c r="BL1" s="77"/>
      <c r="BM1" s="77"/>
      <c r="BN1" s="77"/>
      <c r="BO1" s="77"/>
      <c r="BP1" s="77"/>
      <c r="BQ1" s="77"/>
      <c r="BR1" s="77"/>
      <c r="BS1" s="77"/>
      <c r="BT1" s="77"/>
      <c r="BU1" s="77"/>
      <c r="BV1" s="77"/>
      <c r="BW1" s="77"/>
      <c r="BX1" s="77"/>
      <c r="BY1" s="77"/>
      <c r="BZ1" s="77"/>
      <c r="CA1" s="77"/>
      <c r="CB1" s="77"/>
      <c r="CC1" s="77"/>
      <c r="CD1" s="77"/>
      <c r="CE1" s="77"/>
      <c r="CF1" s="77"/>
      <c r="CG1" s="77"/>
      <c r="CH1" s="77"/>
      <c r="CI1" s="77"/>
      <c r="CJ1" s="77"/>
      <c r="CK1" s="77"/>
      <c r="CL1" s="77"/>
      <c r="CM1" s="77"/>
      <c r="CN1" s="77"/>
      <c r="CO1" s="77"/>
      <c r="CP1" s="77"/>
      <c r="CQ1" s="77"/>
      <c r="CR1" s="77"/>
      <c r="CS1" s="77"/>
      <c r="CT1" s="77"/>
      <c r="CU1" s="77"/>
      <c r="CV1" s="77"/>
      <c r="CW1" s="77"/>
      <c r="CX1" s="77"/>
      <c r="CY1" s="77"/>
      <c r="CZ1" s="77"/>
      <c r="DA1" s="77"/>
      <c r="DB1" s="77"/>
      <c r="DC1" s="77"/>
      <c r="DD1" s="77"/>
      <c r="DE1" s="77"/>
      <c r="DF1" s="77"/>
      <c r="DG1" s="77"/>
      <c r="DH1" s="77"/>
      <c r="DI1" s="77"/>
      <c r="DJ1" s="77"/>
      <c r="DK1" s="77"/>
      <c r="DL1" s="77"/>
      <c r="DM1" s="77"/>
      <c r="DN1" s="77"/>
      <c r="DO1" s="77"/>
      <c r="DP1" s="77"/>
      <c r="DQ1" s="77"/>
      <c r="DR1" s="77"/>
    </row>
    <row r="2" spans="1:126" s="225" customFormat="1" ht="31.5" customHeight="1" x14ac:dyDescent="0.4">
      <c r="A2" s="248"/>
      <c r="B2" s="357"/>
      <c r="C2" s="358"/>
      <c r="D2" s="359"/>
      <c r="E2" s="617" t="s">
        <v>204</v>
      </c>
      <c r="F2" s="618"/>
      <c r="G2" s="618"/>
      <c r="H2" s="618"/>
      <c r="I2" s="618"/>
      <c r="J2" s="618"/>
      <c r="K2" s="618"/>
      <c r="L2" s="618"/>
      <c r="M2" s="618"/>
      <c r="N2" s="618"/>
      <c r="O2" s="618"/>
      <c r="P2" s="618"/>
      <c r="Q2" s="618"/>
      <c r="R2" s="618"/>
      <c r="S2" s="359"/>
      <c r="T2" s="359"/>
      <c r="U2" s="359"/>
      <c r="V2" s="359"/>
      <c r="W2" s="359"/>
      <c r="X2" s="359"/>
      <c r="Y2" s="359"/>
      <c r="Z2" s="359"/>
      <c r="AA2" s="360"/>
      <c r="AB2" s="239"/>
      <c r="AC2" s="239"/>
      <c r="AD2" s="239"/>
      <c r="AE2" s="239"/>
      <c r="AF2" s="239"/>
      <c r="AG2" s="239"/>
      <c r="AH2" s="239"/>
      <c r="AI2" s="239"/>
      <c r="AJ2" s="239"/>
      <c r="AK2" s="239"/>
      <c r="AL2" s="239"/>
      <c r="AM2" s="239"/>
      <c r="AN2" s="239"/>
      <c r="AO2" s="239"/>
      <c r="AP2" s="239"/>
      <c r="AQ2" s="239"/>
      <c r="AR2" s="239"/>
      <c r="AS2" s="239"/>
      <c r="AT2" s="239"/>
      <c r="AU2" s="239"/>
      <c r="AV2" s="239"/>
      <c r="AW2" s="239"/>
      <c r="AX2" s="239"/>
      <c r="AY2" s="239"/>
      <c r="AZ2" s="239"/>
      <c r="BA2" s="239"/>
      <c r="BB2" s="239"/>
      <c r="BC2" s="239"/>
      <c r="BD2" s="239"/>
      <c r="BE2" s="239"/>
      <c r="BF2" s="77"/>
      <c r="BG2" s="77"/>
      <c r="BH2" s="77"/>
      <c r="BI2" s="77"/>
      <c r="BJ2" s="77"/>
      <c r="BK2" s="77"/>
      <c r="BL2" s="77"/>
      <c r="BM2" s="77"/>
      <c r="BN2" s="77"/>
      <c r="BO2" s="77"/>
      <c r="BP2" s="77"/>
      <c r="BQ2" s="77"/>
      <c r="BR2" s="77"/>
      <c r="BS2" s="77"/>
      <c r="BT2" s="77"/>
      <c r="BU2" s="77"/>
      <c r="BV2" s="77"/>
      <c r="BW2" s="77"/>
      <c r="BX2" s="77"/>
      <c r="BY2" s="77"/>
      <c r="BZ2" s="77"/>
      <c r="CA2" s="77"/>
      <c r="CB2" s="77"/>
      <c r="CC2" s="77"/>
      <c r="CD2" s="77"/>
      <c r="CE2" s="77"/>
      <c r="CF2" s="77"/>
      <c r="CG2" s="77"/>
      <c r="CH2" s="77"/>
      <c r="CI2" s="77"/>
      <c r="CJ2" s="77"/>
      <c r="CK2" s="77"/>
      <c r="CL2" s="77"/>
      <c r="CM2" s="77"/>
      <c r="CN2" s="77"/>
      <c r="CO2" s="77"/>
      <c r="CP2" s="77"/>
      <c r="CQ2" s="77"/>
      <c r="CR2" s="77"/>
      <c r="CS2" s="77"/>
      <c r="CT2" s="77"/>
      <c r="CU2" s="77"/>
      <c r="CV2" s="77"/>
      <c r="CW2" s="77"/>
      <c r="CX2" s="77"/>
      <c r="CY2" s="77"/>
      <c r="CZ2" s="77"/>
      <c r="DA2" s="77"/>
      <c r="DB2" s="77"/>
      <c r="DC2" s="77"/>
      <c r="DD2" s="77"/>
      <c r="DE2" s="77"/>
      <c r="DF2" s="77"/>
      <c r="DG2" s="77"/>
      <c r="DH2" s="77"/>
      <c r="DI2" s="77"/>
      <c r="DJ2" s="77"/>
      <c r="DK2" s="77"/>
      <c r="DL2" s="77"/>
      <c r="DM2" s="77"/>
      <c r="DN2" s="77"/>
      <c r="DO2" s="77"/>
      <c r="DP2" s="77"/>
      <c r="DQ2" s="77"/>
      <c r="DR2" s="77"/>
    </row>
    <row r="3" spans="1:126" ht="18" x14ac:dyDescent="0.25">
      <c r="B3" s="361"/>
      <c r="C3" s="362"/>
      <c r="D3" s="363"/>
      <c r="E3" s="363"/>
      <c r="F3" s="615" t="s">
        <v>149</v>
      </c>
      <c r="G3" s="616"/>
      <c r="H3" s="616"/>
      <c r="I3" s="616"/>
      <c r="J3" s="616"/>
      <c r="K3" s="616"/>
      <c r="L3" s="616"/>
      <c r="M3" s="616"/>
      <c r="N3" s="616"/>
      <c r="O3" s="616"/>
      <c r="P3" s="616"/>
      <c r="Q3" s="616"/>
      <c r="R3" s="363"/>
      <c r="S3" s="363"/>
      <c r="T3" s="363"/>
      <c r="U3" s="363"/>
      <c r="V3" s="363"/>
      <c r="W3" s="363"/>
      <c r="X3" s="363"/>
      <c r="Y3" s="363"/>
      <c r="Z3" s="363"/>
      <c r="AA3" s="364"/>
    </row>
    <row r="4" spans="1:126" s="225" customFormat="1" ht="18" x14ac:dyDescent="0.25">
      <c r="A4" s="248"/>
      <c r="B4" s="361"/>
      <c r="C4" s="363"/>
      <c r="D4" s="363"/>
      <c r="E4" s="363"/>
      <c r="F4" s="363"/>
      <c r="G4" s="363"/>
      <c r="H4" s="363"/>
      <c r="I4" s="363"/>
      <c r="J4" s="363"/>
      <c r="K4" s="363"/>
      <c r="L4" s="363"/>
      <c r="M4" s="363"/>
      <c r="N4" s="363"/>
      <c r="O4" s="363"/>
      <c r="P4" s="363"/>
      <c r="Q4" s="363"/>
      <c r="R4" s="363"/>
      <c r="S4" s="363"/>
      <c r="T4" s="363"/>
      <c r="U4" s="363"/>
      <c r="V4" s="363"/>
      <c r="W4" s="363"/>
      <c r="X4" s="363"/>
      <c r="Y4" s="363"/>
      <c r="Z4" s="363"/>
      <c r="AA4" s="364"/>
      <c r="AB4" s="239"/>
      <c r="AC4" s="467"/>
      <c r="AD4" s="467"/>
      <c r="AE4" s="239"/>
      <c r="AF4" s="239"/>
      <c r="AG4" s="239"/>
      <c r="AH4" s="239"/>
      <c r="AI4" s="239"/>
      <c r="AJ4" s="239"/>
      <c r="AK4" s="239"/>
      <c r="AL4" s="239"/>
      <c r="AM4" s="239"/>
      <c r="AN4" s="239"/>
      <c r="AO4" s="239"/>
      <c r="AP4" s="239"/>
      <c r="AQ4" s="239"/>
      <c r="AR4" s="239"/>
      <c r="AS4" s="239"/>
      <c r="AT4" s="239"/>
      <c r="AU4" s="239"/>
      <c r="AV4" s="239"/>
      <c r="AW4" s="239"/>
      <c r="AX4" s="239"/>
      <c r="AY4" s="239"/>
      <c r="AZ4" s="239"/>
      <c r="BA4" s="239"/>
      <c r="BB4" s="239"/>
      <c r="BC4" s="239"/>
      <c r="BD4" s="239"/>
      <c r="BE4" s="239"/>
      <c r="BF4" s="77"/>
      <c r="BG4" s="77"/>
      <c r="BH4" s="77"/>
      <c r="BI4" s="77"/>
      <c r="BJ4" s="77"/>
      <c r="BK4" s="77"/>
      <c r="BL4" s="77"/>
      <c r="BM4" s="77"/>
      <c r="BN4" s="77"/>
      <c r="BO4" s="77"/>
      <c r="BP4" s="77"/>
      <c r="BQ4" s="77"/>
      <c r="BR4" s="77"/>
      <c r="BS4" s="77"/>
      <c r="BT4" s="77"/>
      <c r="BU4" s="77"/>
      <c r="BV4" s="77"/>
      <c r="BW4" s="77"/>
      <c r="BX4" s="77"/>
      <c r="BY4" s="77"/>
      <c r="BZ4" s="77"/>
      <c r="CA4" s="77"/>
      <c r="CB4" s="77"/>
      <c r="CC4" s="77"/>
      <c r="CD4" s="77"/>
      <c r="CE4" s="77"/>
      <c r="CF4" s="77"/>
      <c r="CG4" s="77"/>
      <c r="CH4" s="77"/>
      <c r="CI4" s="77"/>
      <c r="CJ4" s="77"/>
      <c r="CK4" s="77"/>
      <c r="CL4" s="77"/>
      <c r="CM4" s="77"/>
      <c r="CN4" s="77"/>
      <c r="CO4" s="77"/>
      <c r="CP4" s="77"/>
      <c r="CQ4" s="77"/>
      <c r="CR4" s="77"/>
      <c r="CS4" s="77"/>
      <c r="CT4" s="77"/>
      <c r="CU4" s="77"/>
      <c r="CV4" s="77"/>
      <c r="CW4" s="77"/>
      <c r="CX4" s="77"/>
      <c r="CY4" s="77"/>
      <c r="CZ4" s="77"/>
      <c r="DA4" s="77"/>
      <c r="DB4" s="77"/>
      <c r="DC4" s="77"/>
      <c r="DD4" s="77"/>
      <c r="DE4" s="77"/>
      <c r="DF4" s="77"/>
      <c r="DG4" s="77"/>
      <c r="DH4" s="77"/>
      <c r="DI4" s="77"/>
      <c r="DJ4" s="77"/>
      <c r="DK4" s="77"/>
      <c r="DL4" s="77"/>
      <c r="DM4" s="77"/>
      <c r="DN4" s="77"/>
      <c r="DO4" s="77"/>
      <c r="DP4" s="77"/>
      <c r="DQ4" s="77"/>
      <c r="DR4" s="77"/>
    </row>
    <row r="5" spans="1:126" s="207" customFormat="1" ht="15.95" customHeight="1" x14ac:dyDescent="0.2">
      <c r="A5" s="248"/>
      <c r="B5" s="361"/>
      <c r="C5" s="365"/>
      <c r="D5" s="366"/>
      <c r="E5" s="365" t="s">
        <v>191</v>
      </c>
      <c r="F5" s="366"/>
      <c r="G5" s="366"/>
      <c r="H5" s="367"/>
      <c r="I5" s="367"/>
      <c r="J5" s="367"/>
      <c r="K5" s="368"/>
      <c r="L5" s="368"/>
      <c r="M5" s="368"/>
      <c r="N5" s="365"/>
      <c r="O5" s="365"/>
      <c r="P5" s="365"/>
      <c r="Q5" s="365"/>
      <c r="R5" s="365"/>
      <c r="S5" s="367"/>
      <c r="T5" s="368"/>
      <c r="U5" s="368"/>
      <c r="V5" s="368"/>
      <c r="W5" s="365"/>
      <c r="X5" s="366"/>
      <c r="Y5" s="366"/>
      <c r="Z5" s="366"/>
      <c r="AA5" s="369"/>
      <c r="AB5" s="239"/>
      <c r="AC5" s="239"/>
      <c r="AD5" s="239"/>
      <c r="AE5" s="239"/>
      <c r="AF5" s="239"/>
      <c r="AG5" s="239"/>
      <c r="AH5" s="239"/>
      <c r="AI5" s="239"/>
      <c r="AJ5" s="239"/>
      <c r="AK5" s="239"/>
      <c r="AL5" s="239"/>
      <c r="AM5" s="239"/>
      <c r="AN5" s="239"/>
      <c r="AO5" s="239"/>
      <c r="AP5" s="239"/>
      <c r="AQ5" s="239"/>
      <c r="AR5" s="239"/>
      <c r="AS5" s="239"/>
      <c r="AT5" s="239"/>
      <c r="AU5" s="239"/>
      <c r="AV5" s="239"/>
      <c r="AW5" s="239"/>
      <c r="AX5" s="239"/>
      <c r="AY5" s="239"/>
      <c r="AZ5" s="239"/>
      <c r="BA5" s="239"/>
      <c r="BB5" s="239"/>
      <c r="BC5" s="239"/>
      <c r="BD5" s="239"/>
      <c r="BE5" s="239"/>
      <c r="BF5" s="77"/>
      <c r="BG5" s="77"/>
      <c r="BH5" s="77"/>
      <c r="BI5" s="77"/>
      <c r="BJ5" s="77"/>
      <c r="BK5" s="77"/>
      <c r="BL5" s="77"/>
      <c r="BM5" s="77"/>
      <c r="BN5" s="77"/>
      <c r="BO5" s="77"/>
      <c r="BP5" s="77"/>
      <c r="BQ5" s="77"/>
      <c r="BR5" s="77"/>
      <c r="BS5" s="77"/>
      <c r="BT5" s="77"/>
      <c r="BU5" s="77"/>
      <c r="BV5" s="77"/>
      <c r="BW5" s="77"/>
      <c r="BX5" s="77"/>
      <c r="BY5" s="77"/>
      <c r="BZ5" s="77"/>
      <c r="CA5" s="77"/>
      <c r="CB5" s="77"/>
      <c r="CC5" s="77"/>
      <c r="CD5" s="77"/>
      <c r="CE5" s="77"/>
      <c r="CF5" s="77"/>
      <c r="CG5" s="77"/>
      <c r="CH5" s="77"/>
      <c r="CI5" s="77"/>
      <c r="CJ5" s="77"/>
      <c r="CK5" s="77"/>
      <c r="CL5" s="77"/>
      <c r="CM5" s="77"/>
      <c r="CN5" s="77"/>
      <c r="CO5" s="77"/>
      <c r="CP5" s="77"/>
      <c r="CQ5" s="77"/>
      <c r="CR5" s="77"/>
      <c r="CS5" s="77"/>
      <c r="CT5" s="77"/>
      <c r="CU5" s="77"/>
      <c r="CV5" s="77"/>
      <c r="CW5" s="77"/>
      <c r="CX5" s="77"/>
      <c r="CY5" s="77"/>
      <c r="CZ5" s="77"/>
      <c r="DA5" s="77"/>
      <c r="DB5" s="77"/>
      <c r="DC5" s="77"/>
      <c r="DD5" s="77"/>
      <c r="DE5" s="77"/>
      <c r="DF5" s="77"/>
      <c r="DG5" s="77"/>
      <c r="DH5" s="77"/>
      <c r="DI5" s="77"/>
      <c r="DJ5" s="77"/>
      <c r="DK5" s="77"/>
      <c r="DL5" s="77"/>
      <c r="DM5" s="77"/>
      <c r="DN5" s="77"/>
      <c r="DO5" s="77"/>
      <c r="DP5" s="77"/>
      <c r="DQ5" s="77"/>
      <c r="DR5" s="77"/>
    </row>
    <row r="6" spans="1:126" s="292" customFormat="1" ht="15.95" customHeight="1" x14ac:dyDescent="0.2">
      <c r="B6" s="361"/>
      <c r="C6" s="365"/>
      <c r="D6" s="366"/>
      <c r="E6" s="365" t="s">
        <v>192</v>
      </c>
      <c r="F6" s="366"/>
      <c r="G6" s="366"/>
      <c r="H6" s="367"/>
      <c r="I6" s="367"/>
      <c r="J6" s="367"/>
      <c r="K6" s="368"/>
      <c r="L6" s="368"/>
      <c r="M6" s="368"/>
      <c r="N6" s="365"/>
      <c r="O6" s="365"/>
      <c r="P6" s="365"/>
      <c r="Q6" s="365"/>
      <c r="R6" s="365"/>
      <c r="S6" s="367"/>
      <c r="T6" s="368"/>
      <c r="U6" s="368"/>
      <c r="V6" s="368"/>
      <c r="W6" s="365"/>
      <c r="X6" s="366"/>
      <c r="Y6" s="366"/>
      <c r="Z6" s="366"/>
      <c r="AA6" s="369"/>
      <c r="AB6" s="239"/>
      <c r="AC6" s="239"/>
      <c r="AD6" s="239"/>
      <c r="AE6" s="239"/>
      <c r="AF6" s="239"/>
      <c r="AG6" s="239"/>
      <c r="AH6" s="239"/>
      <c r="AI6" s="239"/>
      <c r="AJ6" s="239"/>
      <c r="AK6" s="239"/>
      <c r="AL6" s="239"/>
      <c r="AM6" s="239"/>
      <c r="AN6" s="239"/>
      <c r="AO6" s="239"/>
      <c r="AP6" s="239"/>
      <c r="AQ6" s="239"/>
      <c r="AR6" s="239"/>
      <c r="AS6" s="239"/>
      <c r="AT6" s="239"/>
      <c r="AU6" s="239"/>
      <c r="AV6" s="239"/>
      <c r="AW6" s="239"/>
      <c r="AX6" s="239"/>
      <c r="AY6" s="239"/>
      <c r="AZ6" s="239"/>
      <c r="BA6" s="239"/>
      <c r="BB6" s="239"/>
      <c r="BC6" s="239"/>
      <c r="BD6" s="239"/>
      <c r="BE6" s="239"/>
      <c r="BF6" s="77"/>
      <c r="BG6" s="77"/>
      <c r="BH6" s="77"/>
      <c r="BI6" s="77"/>
      <c r="BJ6" s="77"/>
      <c r="BK6" s="77"/>
      <c r="BL6" s="77"/>
      <c r="BM6" s="77"/>
      <c r="BN6" s="77"/>
      <c r="BO6" s="77"/>
      <c r="BP6" s="77"/>
      <c r="BQ6" s="77"/>
      <c r="BR6" s="77"/>
      <c r="BS6" s="77"/>
      <c r="BT6" s="77"/>
      <c r="BU6" s="77"/>
      <c r="BV6" s="77"/>
      <c r="BW6" s="77"/>
      <c r="BX6" s="77"/>
      <c r="BY6" s="77"/>
      <c r="BZ6" s="77"/>
      <c r="CA6" s="77"/>
      <c r="CB6" s="77"/>
      <c r="CC6" s="77"/>
      <c r="CD6" s="77"/>
      <c r="CE6" s="77"/>
      <c r="CF6" s="77"/>
      <c r="CG6" s="77"/>
      <c r="CH6" s="77"/>
      <c r="CI6" s="77"/>
      <c r="CJ6" s="77"/>
      <c r="CK6" s="77"/>
      <c r="CL6" s="77"/>
      <c r="CM6" s="77"/>
      <c r="CN6" s="77"/>
      <c r="CO6" s="77"/>
      <c r="CP6" s="77"/>
      <c r="CQ6" s="77"/>
      <c r="CR6" s="77"/>
      <c r="CS6" s="77"/>
      <c r="CT6" s="77"/>
      <c r="CU6" s="77"/>
      <c r="CV6" s="77"/>
      <c r="CW6" s="77"/>
      <c r="CX6" s="77"/>
      <c r="CY6" s="77"/>
      <c r="CZ6" s="77"/>
      <c r="DA6" s="77"/>
      <c r="DB6" s="77"/>
      <c r="DC6" s="77"/>
      <c r="DD6" s="77"/>
      <c r="DE6" s="77"/>
      <c r="DF6" s="77"/>
      <c r="DG6" s="77"/>
      <c r="DH6" s="77"/>
      <c r="DI6" s="77"/>
      <c r="DJ6" s="77"/>
      <c r="DK6" s="77"/>
      <c r="DL6" s="77"/>
      <c r="DM6" s="77"/>
      <c r="DN6" s="77"/>
      <c r="DO6" s="77"/>
      <c r="DP6" s="77"/>
      <c r="DQ6" s="77"/>
      <c r="DR6" s="77"/>
    </row>
    <row r="7" spans="1:126" s="344" customFormat="1" ht="15.75" customHeight="1" x14ac:dyDescent="0.2">
      <c r="B7" s="361"/>
      <c r="C7" s="365"/>
      <c r="D7" s="366"/>
      <c r="E7" s="365" t="s">
        <v>160</v>
      </c>
      <c r="F7" s="366"/>
      <c r="G7" s="366"/>
      <c r="H7" s="367"/>
      <c r="I7" s="367"/>
      <c r="J7" s="367"/>
      <c r="K7" s="368"/>
      <c r="L7" s="368"/>
      <c r="M7" s="368"/>
      <c r="N7" s="365"/>
      <c r="O7" s="365"/>
      <c r="P7" s="365"/>
      <c r="Q7" s="365"/>
      <c r="R7" s="365"/>
      <c r="S7" s="367"/>
      <c r="T7" s="368"/>
      <c r="U7" s="368"/>
      <c r="V7" s="368"/>
      <c r="W7" s="365"/>
      <c r="X7" s="366"/>
      <c r="Y7" s="366"/>
      <c r="Z7" s="366"/>
      <c r="AA7" s="369"/>
      <c r="AB7" s="239"/>
      <c r="AC7" s="239"/>
      <c r="AD7" s="239"/>
      <c r="AE7" s="239"/>
      <c r="AF7" s="239"/>
      <c r="AG7" s="239"/>
      <c r="AH7" s="239"/>
      <c r="AI7" s="239"/>
      <c r="AJ7" s="239"/>
      <c r="AK7" s="239"/>
      <c r="AL7" s="239"/>
      <c r="AM7" s="239"/>
      <c r="AN7" s="239"/>
      <c r="AO7" s="239"/>
      <c r="AP7" s="239"/>
      <c r="AQ7" s="239"/>
      <c r="AR7" s="239"/>
      <c r="AS7" s="239"/>
      <c r="AT7" s="239"/>
      <c r="AU7" s="239"/>
      <c r="AV7" s="239"/>
      <c r="AW7" s="239"/>
      <c r="AX7" s="239"/>
      <c r="AY7" s="239"/>
      <c r="AZ7" s="239"/>
      <c r="BA7" s="239"/>
      <c r="BB7" s="239"/>
      <c r="BC7" s="239"/>
      <c r="BD7" s="239"/>
      <c r="BE7" s="239"/>
      <c r="BF7" s="77"/>
      <c r="BG7" s="77"/>
      <c r="BH7" s="77"/>
      <c r="BI7" s="77"/>
      <c r="BJ7" s="77"/>
      <c r="BK7" s="77"/>
      <c r="BL7" s="77"/>
      <c r="BM7" s="77"/>
      <c r="BN7" s="77"/>
      <c r="BO7" s="77"/>
      <c r="BP7" s="77"/>
      <c r="BQ7" s="77"/>
      <c r="BR7" s="77"/>
      <c r="BS7" s="77"/>
      <c r="BT7" s="77"/>
      <c r="BU7" s="77"/>
      <c r="BV7" s="77"/>
      <c r="BW7" s="77"/>
      <c r="BX7" s="77"/>
      <c r="BY7" s="77"/>
      <c r="BZ7" s="77"/>
      <c r="CA7" s="77"/>
      <c r="CB7" s="77"/>
      <c r="CC7" s="77"/>
      <c r="CD7" s="77"/>
      <c r="CE7" s="77"/>
      <c r="CF7" s="77"/>
      <c r="CG7" s="77"/>
      <c r="CH7" s="77"/>
      <c r="CI7" s="77"/>
      <c r="CJ7" s="77"/>
      <c r="CK7" s="77"/>
      <c r="CL7" s="77"/>
      <c r="CM7" s="77"/>
      <c r="CN7" s="77"/>
      <c r="CO7" s="77"/>
      <c r="CP7" s="77"/>
      <c r="CQ7" s="77"/>
      <c r="CR7" s="77"/>
      <c r="CS7" s="77"/>
      <c r="CT7" s="77"/>
      <c r="CU7" s="77"/>
      <c r="CV7" s="77"/>
      <c r="CW7" s="77"/>
      <c r="CX7" s="77"/>
      <c r="CY7" s="77"/>
      <c r="CZ7" s="77"/>
      <c r="DA7" s="77"/>
      <c r="DB7" s="77"/>
      <c r="DC7" s="77"/>
      <c r="DD7" s="77"/>
      <c r="DE7" s="77"/>
      <c r="DF7" s="77"/>
      <c r="DG7" s="77"/>
      <c r="DH7" s="77"/>
      <c r="DI7" s="77"/>
      <c r="DJ7" s="77"/>
      <c r="DK7" s="77"/>
      <c r="DL7" s="77"/>
      <c r="DM7" s="77"/>
      <c r="DN7" s="77"/>
      <c r="DO7" s="77"/>
      <c r="DP7" s="77"/>
      <c r="DQ7" s="77"/>
      <c r="DR7" s="77"/>
    </row>
    <row r="8" spans="1:126" s="344" customFormat="1" ht="15.95" customHeight="1" x14ac:dyDescent="0.2">
      <c r="B8" s="361"/>
      <c r="C8" s="365"/>
      <c r="D8" s="366"/>
      <c r="E8" s="370" t="s">
        <v>194</v>
      </c>
      <c r="F8" s="470"/>
      <c r="G8" s="470"/>
      <c r="H8" s="471"/>
      <c r="I8" s="471"/>
      <c r="J8" s="471"/>
      <c r="K8" s="472"/>
      <c r="L8" s="472"/>
      <c r="M8" s="472"/>
      <c r="N8" s="370"/>
      <c r="O8" s="370"/>
      <c r="P8" s="370"/>
      <c r="Q8" s="370"/>
      <c r="R8" s="365"/>
      <c r="S8" s="367"/>
      <c r="T8" s="368"/>
      <c r="U8" s="368"/>
      <c r="V8" s="368"/>
      <c r="W8" s="365"/>
      <c r="X8" s="366"/>
      <c r="Y8" s="366"/>
      <c r="Z8" s="366"/>
      <c r="AA8" s="369"/>
      <c r="AB8" s="239"/>
      <c r="AC8" s="239"/>
      <c r="AD8" s="239"/>
      <c r="AE8" s="239"/>
      <c r="AF8" s="239"/>
      <c r="AG8" s="239"/>
      <c r="AH8" s="239"/>
      <c r="AI8" s="239"/>
      <c r="AJ8" s="239"/>
      <c r="AK8" s="239"/>
      <c r="AL8" s="239"/>
      <c r="AM8" s="239"/>
      <c r="AN8" s="239"/>
      <c r="AO8" s="239"/>
      <c r="AP8" s="239"/>
      <c r="AQ8" s="239"/>
      <c r="AR8" s="239"/>
      <c r="AS8" s="239"/>
      <c r="AT8" s="239"/>
      <c r="AU8" s="239"/>
      <c r="AV8" s="239"/>
      <c r="AW8" s="239"/>
      <c r="AX8" s="239"/>
      <c r="AY8" s="239"/>
      <c r="AZ8" s="239"/>
      <c r="BA8" s="239"/>
      <c r="BB8" s="239"/>
      <c r="BC8" s="239"/>
      <c r="BD8" s="239"/>
      <c r="BE8" s="239"/>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row>
    <row r="9" spans="1:126" s="225" customFormat="1" ht="26.25" customHeight="1" thickBot="1" x14ac:dyDescent="0.25">
      <c r="A9" s="248"/>
      <c r="B9" s="361"/>
      <c r="C9" s="365"/>
      <c r="D9" s="365"/>
      <c r="E9" s="370" t="s">
        <v>193</v>
      </c>
      <c r="F9" s="366"/>
      <c r="G9" s="366"/>
      <c r="H9" s="371"/>
      <c r="I9" s="371"/>
      <c r="J9" s="371"/>
      <c r="K9" s="372"/>
      <c r="L9" s="372"/>
      <c r="M9" s="372"/>
      <c r="N9" s="373"/>
      <c r="O9" s="365"/>
      <c r="P9" s="365"/>
      <c r="Q9" s="365"/>
      <c r="R9" s="365"/>
      <c r="S9" s="367"/>
      <c r="T9" s="368"/>
      <c r="U9" s="368"/>
      <c r="V9" s="368"/>
      <c r="W9" s="365"/>
      <c r="X9" s="366"/>
      <c r="Y9" s="366"/>
      <c r="Z9" s="366"/>
      <c r="AA9" s="369"/>
      <c r="AB9" s="239"/>
      <c r="AC9" s="239"/>
      <c r="AD9" s="239"/>
      <c r="AE9" s="239"/>
      <c r="AF9" s="239"/>
      <c r="AG9" s="239"/>
      <c r="AH9" s="239"/>
      <c r="AI9" s="239"/>
      <c r="AJ9" s="239"/>
      <c r="AK9" s="239"/>
      <c r="AL9" s="239"/>
      <c r="AM9" s="239"/>
      <c r="AN9" s="239"/>
      <c r="AO9" s="239"/>
      <c r="AP9" s="239"/>
      <c r="AQ9" s="239"/>
      <c r="AR9" s="239"/>
      <c r="AS9" s="239"/>
      <c r="AT9" s="239"/>
      <c r="AU9" s="239"/>
      <c r="AV9" s="239"/>
      <c r="AW9" s="239"/>
      <c r="AX9" s="239"/>
      <c r="AY9" s="239"/>
      <c r="AZ9" s="239"/>
      <c r="BA9" s="239"/>
      <c r="BB9" s="239"/>
      <c r="BC9" s="239"/>
      <c r="BD9" s="239"/>
      <c r="BE9" s="239"/>
      <c r="BF9" s="77"/>
      <c r="BG9" s="77"/>
      <c r="BH9" s="77"/>
      <c r="BI9" s="77"/>
      <c r="BJ9" s="77"/>
      <c r="BK9" s="77"/>
      <c r="BL9" s="77"/>
      <c r="BM9" s="77"/>
      <c r="BN9" s="77"/>
      <c r="BO9" s="77"/>
      <c r="BP9" s="77"/>
      <c r="BQ9" s="77"/>
      <c r="BR9" s="77"/>
      <c r="BS9" s="77"/>
      <c r="BT9" s="77"/>
      <c r="BU9" s="77"/>
      <c r="BV9" s="77"/>
      <c r="BW9" s="77"/>
      <c r="BX9" s="77"/>
      <c r="BY9" s="77"/>
      <c r="BZ9" s="77"/>
      <c r="CA9" s="77"/>
      <c r="CB9" s="77"/>
      <c r="CC9" s="77"/>
      <c r="CD9" s="77"/>
      <c r="CE9" s="77"/>
      <c r="CF9" s="77"/>
      <c r="CG9" s="77"/>
      <c r="CH9" s="77"/>
      <c r="CI9" s="77"/>
      <c r="CJ9" s="77"/>
      <c r="CK9" s="77"/>
      <c r="CL9" s="77"/>
      <c r="CM9" s="77"/>
      <c r="CN9" s="77"/>
      <c r="CO9" s="77"/>
      <c r="CP9" s="77"/>
      <c r="CQ9" s="77"/>
      <c r="CR9" s="77"/>
      <c r="CS9" s="77"/>
      <c r="CT9" s="77"/>
      <c r="CU9" s="77"/>
      <c r="CV9" s="77"/>
      <c r="CW9" s="77"/>
      <c r="CX9" s="77"/>
      <c r="CY9" s="77"/>
      <c r="CZ9" s="77"/>
      <c r="DA9" s="77"/>
      <c r="DB9" s="77"/>
      <c r="DC9" s="77"/>
      <c r="DD9" s="77"/>
      <c r="DE9" s="77"/>
      <c r="DF9" s="77"/>
      <c r="DG9" s="77"/>
      <c r="DH9" s="77"/>
      <c r="DI9" s="77"/>
      <c r="DJ9" s="77"/>
      <c r="DK9" s="77"/>
      <c r="DL9" s="77"/>
      <c r="DM9" s="77"/>
      <c r="DN9" s="77"/>
      <c r="DO9" s="77"/>
      <c r="DP9" s="77"/>
      <c r="DQ9" s="77"/>
      <c r="DR9" s="77"/>
    </row>
    <row r="10" spans="1:126" s="207" customFormat="1" ht="26.25" customHeight="1" thickTop="1" thickBot="1" x14ac:dyDescent="0.25">
      <c r="A10" s="248"/>
      <c r="B10" s="610" t="s">
        <v>133</v>
      </c>
      <c r="C10" s="611"/>
      <c r="D10" s="611"/>
      <c r="E10" s="611"/>
      <c r="F10" s="611"/>
      <c r="G10" s="612"/>
      <c r="H10" s="352"/>
      <c r="I10" s="353"/>
      <c r="J10" s="354"/>
      <c r="K10" s="355"/>
      <c r="L10" s="355"/>
      <c r="M10" s="355"/>
      <c r="N10" s="356"/>
      <c r="O10" s="624" t="s">
        <v>134</v>
      </c>
      <c r="P10" s="625"/>
      <c r="Q10" s="625"/>
      <c r="R10" s="625"/>
      <c r="S10" s="625"/>
      <c r="T10" s="625"/>
      <c r="U10" s="625"/>
      <c r="V10" s="625"/>
      <c r="W10" s="625"/>
      <c r="X10" s="625"/>
      <c r="Y10" s="625"/>
      <c r="Z10" s="625"/>
      <c r="AA10" s="626"/>
      <c r="AB10" s="239"/>
      <c r="AC10" s="239"/>
      <c r="AD10" s="239"/>
      <c r="AE10" s="239"/>
      <c r="AF10" s="239"/>
      <c r="AG10" s="239"/>
      <c r="AH10" s="239"/>
      <c r="AI10" s="239"/>
      <c r="AJ10" s="239"/>
      <c r="AK10" s="239"/>
      <c r="AL10" s="239"/>
      <c r="AM10" s="239"/>
      <c r="AN10" s="239"/>
      <c r="AO10" s="239"/>
      <c r="AP10" s="239"/>
      <c r="AQ10" s="239"/>
      <c r="AR10" s="239"/>
      <c r="AS10" s="239"/>
      <c r="AT10" s="239"/>
      <c r="AU10" s="239"/>
      <c r="AV10" s="239"/>
      <c r="AW10" s="239"/>
      <c r="AX10" s="239"/>
      <c r="AY10" s="239"/>
      <c r="AZ10" s="239"/>
      <c r="BA10" s="239"/>
      <c r="BB10" s="239"/>
      <c r="BC10" s="239"/>
      <c r="BD10" s="239"/>
      <c r="BE10" s="239"/>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row>
    <row r="11" spans="1:126" ht="59.25" customHeight="1" x14ac:dyDescent="0.2">
      <c r="B11" s="294" t="s">
        <v>140</v>
      </c>
      <c r="C11" s="633" t="s">
        <v>141</v>
      </c>
      <c r="D11" s="634"/>
      <c r="E11" s="249" t="s">
        <v>135</v>
      </c>
      <c r="F11" s="249" t="s">
        <v>126</v>
      </c>
      <c r="G11" s="303" t="s">
        <v>137</v>
      </c>
      <c r="H11" s="343"/>
      <c r="I11" s="233"/>
      <c r="J11" s="234" t="s">
        <v>119</v>
      </c>
      <c r="K11" s="235" t="s">
        <v>120</v>
      </c>
      <c r="L11" s="236"/>
      <c r="M11" s="237" t="s">
        <v>121</v>
      </c>
      <c r="N11" s="238"/>
      <c r="O11" s="631" t="s">
        <v>179</v>
      </c>
      <c r="P11" s="632"/>
      <c r="Q11" s="345" t="s">
        <v>190</v>
      </c>
      <c r="R11" s="346" t="s">
        <v>126</v>
      </c>
      <c r="S11" s="345" t="s">
        <v>138</v>
      </c>
      <c r="T11" s="345"/>
      <c r="U11" s="345"/>
      <c r="V11" s="347" t="s">
        <v>119</v>
      </c>
      <c r="W11" s="348" t="s">
        <v>120</v>
      </c>
      <c r="X11" s="349"/>
      <c r="Y11" s="350" t="s">
        <v>121</v>
      </c>
      <c r="Z11" s="350"/>
      <c r="AA11" s="351" t="s">
        <v>136</v>
      </c>
      <c r="DS11" s="77"/>
      <c r="DT11" s="77"/>
      <c r="DU11" s="77"/>
      <c r="DV11" s="77"/>
    </row>
    <row r="12" spans="1:126" s="231" customFormat="1" ht="18" customHeight="1" x14ac:dyDescent="0.2">
      <c r="B12" s="295">
        <v>1</v>
      </c>
      <c r="C12" s="627"/>
      <c r="D12" s="628"/>
      <c r="E12" s="283"/>
      <c r="F12" s="283"/>
      <c r="G12" s="304"/>
      <c r="H12" s="257"/>
      <c r="I12" s="250"/>
      <c r="J12" s="251">
        <f t="shared" ref="J12:J23" si="0">G12</f>
        <v>0</v>
      </c>
      <c r="K12" s="252">
        <f t="shared" ref="K12:K23" si="1">IF(AA12=$W$29,(E12*F12)/1000,$Q$34*(E12*F12)/1000)</f>
        <v>0</v>
      </c>
      <c r="L12" s="252">
        <f t="shared" ref="L12:L23" si="2">E12*F12/1000</f>
        <v>0</v>
      </c>
      <c r="M12" s="253">
        <f t="shared" ref="M12:M23" si="3">IF(AA12=$W$29,(E12*F12*J12)/1000,$Q$33*(E12*F12*J12)/1000)</f>
        <v>0</v>
      </c>
      <c r="N12" s="253">
        <f t="shared" ref="N12:N23" si="4">E12*F12*J12/1000</f>
        <v>0</v>
      </c>
      <c r="O12" s="629"/>
      <c r="P12" s="630"/>
      <c r="Q12" s="284">
        <f>E12</f>
        <v>0</v>
      </c>
      <c r="R12" s="284"/>
      <c r="S12" s="284">
        <f>G12</f>
        <v>0</v>
      </c>
      <c r="T12" s="285">
        <f>H12</f>
        <v>0</v>
      </c>
      <c r="U12" s="286">
        <f>I12</f>
        <v>0</v>
      </c>
      <c r="V12" s="287">
        <f>S12</f>
        <v>0</v>
      </c>
      <c r="W12" s="288">
        <f t="shared" ref="W12:W23" si="5">IF(AA12=$W$29,(Q12*R12)/1000,$Q$34*(Q12*R12)/1000)</f>
        <v>0</v>
      </c>
      <c r="X12" s="289">
        <f t="shared" ref="X12:X23" si="6">Q12*R12/1000</f>
        <v>0</v>
      </c>
      <c r="Y12" s="288">
        <f t="shared" ref="Y12:Y23" si="7">IF(AA12=$W$29,(Q12*R12*V12)/1000,$Q$33*(Q12*R12*V12)/1000)</f>
        <v>0</v>
      </c>
      <c r="Z12" s="288">
        <f t="shared" ref="Z12:Z23" si="8">Q12*R12*V12/1000</f>
        <v>0</v>
      </c>
      <c r="AA12" s="290" t="s">
        <v>45</v>
      </c>
      <c r="AB12" s="254"/>
      <c r="AC12" s="254"/>
      <c r="AD12" s="254"/>
      <c r="AE12" s="254"/>
      <c r="AF12" s="254"/>
      <c r="AG12" s="254"/>
      <c r="AH12" s="254"/>
      <c r="AI12" s="254"/>
      <c r="AJ12" s="254"/>
      <c r="AK12" s="254"/>
      <c r="AL12" s="254"/>
      <c r="AM12" s="254"/>
      <c r="AN12" s="254"/>
      <c r="AO12" s="254"/>
      <c r="AP12" s="254"/>
      <c r="AQ12" s="254"/>
      <c r="AR12" s="254"/>
      <c r="AS12" s="254"/>
      <c r="AT12" s="254"/>
      <c r="AU12" s="254"/>
      <c r="AV12" s="254"/>
      <c r="AW12" s="254"/>
      <c r="AX12" s="254"/>
      <c r="AY12" s="254"/>
      <c r="AZ12" s="254"/>
      <c r="BA12" s="254"/>
      <c r="BB12" s="254"/>
      <c r="BC12" s="254"/>
      <c r="BD12" s="254"/>
      <c r="BE12" s="254"/>
      <c r="BF12" s="255"/>
      <c r="BG12" s="255"/>
      <c r="BH12" s="255"/>
      <c r="BI12" s="255"/>
      <c r="BJ12" s="255"/>
      <c r="BK12" s="255"/>
      <c r="BL12" s="255"/>
      <c r="BM12" s="255"/>
      <c r="BN12" s="255"/>
      <c r="BO12" s="255"/>
      <c r="BP12" s="255"/>
      <c r="BQ12" s="255"/>
      <c r="BR12" s="255"/>
      <c r="BS12" s="255"/>
      <c r="BT12" s="255"/>
      <c r="BU12" s="255"/>
      <c r="BV12" s="255"/>
      <c r="BW12" s="255"/>
      <c r="BX12" s="255"/>
      <c r="BY12" s="255"/>
      <c r="BZ12" s="255"/>
      <c r="CA12" s="255"/>
      <c r="CB12" s="255"/>
      <c r="CC12" s="255"/>
      <c r="CD12" s="255"/>
      <c r="CE12" s="255"/>
      <c r="CF12" s="255"/>
      <c r="CG12" s="255"/>
      <c r="CH12" s="255"/>
      <c r="CI12" s="255"/>
      <c r="CJ12" s="255"/>
      <c r="CK12" s="255"/>
      <c r="CL12" s="255"/>
      <c r="CM12" s="255"/>
      <c r="CN12" s="255"/>
      <c r="CO12" s="255"/>
      <c r="CP12" s="255"/>
      <c r="CQ12" s="255"/>
      <c r="CR12" s="255"/>
      <c r="CS12" s="255"/>
      <c r="CT12" s="255"/>
      <c r="CU12" s="255"/>
      <c r="CV12" s="255"/>
      <c r="CW12" s="255"/>
      <c r="CX12" s="255"/>
      <c r="CY12" s="255"/>
      <c r="CZ12" s="255"/>
      <c r="DA12" s="255"/>
      <c r="DB12" s="255"/>
      <c r="DC12" s="255"/>
      <c r="DD12" s="255"/>
      <c r="DE12" s="255"/>
      <c r="DF12" s="255"/>
      <c r="DG12" s="255"/>
      <c r="DH12" s="255"/>
      <c r="DI12" s="255"/>
      <c r="DJ12" s="255"/>
      <c r="DK12" s="255"/>
      <c r="DL12" s="255"/>
      <c r="DM12" s="255"/>
      <c r="DN12" s="255"/>
      <c r="DO12" s="255"/>
      <c r="DP12" s="255"/>
      <c r="DQ12" s="255"/>
      <c r="DR12" s="255"/>
      <c r="DS12" s="255"/>
      <c r="DT12" s="255"/>
      <c r="DU12" s="255"/>
      <c r="DV12" s="255"/>
    </row>
    <row r="13" spans="1:126" s="231" customFormat="1" ht="18" customHeight="1" x14ac:dyDescent="0.2">
      <c r="B13" s="295">
        <f>B12+1</f>
        <v>2</v>
      </c>
      <c r="C13" s="627"/>
      <c r="D13" s="628"/>
      <c r="E13" s="283"/>
      <c r="F13" s="283"/>
      <c r="G13" s="304"/>
      <c r="H13" s="257"/>
      <c r="I13" s="250"/>
      <c r="J13" s="251">
        <f t="shared" si="0"/>
        <v>0</v>
      </c>
      <c r="K13" s="252">
        <f t="shared" si="1"/>
        <v>0</v>
      </c>
      <c r="L13" s="252">
        <f t="shared" si="2"/>
        <v>0</v>
      </c>
      <c r="M13" s="253">
        <f t="shared" si="3"/>
        <v>0</v>
      </c>
      <c r="N13" s="253">
        <f t="shared" si="4"/>
        <v>0</v>
      </c>
      <c r="O13" s="629"/>
      <c r="P13" s="630"/>
      <c r="Q13" s="291">
        <f t="shared" ref="Q13:Q23" si="9">E13</f>
        <v>0</v>
      </c>
      <c r="R13" s="284"/>
      <c r="S13" s="284">
        <f t="shared" ref="S13:S23" si="10">G13</f>
        <v>0</v>
      </c>
      <c r="T13" s="285">
        <f t="shared" ref="T13:T18" si="11">H13</f>
        <v>0</v>
      </c>
      <c r="U13" s="286">
        <f t="shared" ref="U13:U18" si="12">I13</f>
        <v>0</v>
      </c>
      <c r="V13" s="287">
        <f t="shared" ref="V13:V22" si="13">S13</f>
        <v>0</v>
      </c>
      <c r="W13" s="288">
        <f t="shared" si="5"/>
        <v>0</v>
      </c>
      <c r="X13" s="289">
        <f t="shared" si="6"/>
        <v>0</v>
      </c>
      <c r="Y13" s="288">
        <f t="shared" si="7"/>
        <v>0</v>
      </c>
      <c r="Z13" s="288">
        <f t="shared" si="8"/>
        <v>0</v>
      </c>
      <c r="AA13" s="290" t="s">
        <v>45</v>
      </c>
      <c r="AB13" s="254"/>
      <c r="AC13" s="254"/>
      <c r="AD13" s="254"/>
      <c r="AE13" s="256"/>
      <c r="AF13" s="254"/>
      <c r="AG13" s="254"/>
      <c r="AH13" s="254"/>
      <c r="AI13" s="254"/>
      <c r="AJ13" s="254"/>
      <c r="AK13" s="254"/>
      <c r="AL13" s="254"/>
      <c r="AM13" s="254"/>
      <c r="AN13" s="254"/>
      <c r="AO13" s="254"/>
      <c r="AP13" s="254"/>
      <c r="AQ13" s="254"/>
      <c r="AR13" s="254"/>
      <c r="AS13" s="254"/>
      <c r="AT13" s="254"/>
      <c r="AU13" s="254"/>
      <c r="AV13" s="254"/>
      <c r="AW13" s="254"/>
      <c r="AX13" s="254"/>
      <c r="AY13" s="254"/>
      <c r="AZ13" s="254"/>
      <c r="BA13" s="254"/>
      <c r="BB13" s="254"/>
      <c r="BC13" s="254"/>
      <c r="BD13" s="254"/>
      <c r="BE13" s="254"/>
      <c r="BF13" s="255"/>
      <c r="BG13" s="255"/>
      <c r="BH13" s="255"/>
      <c r="BI13" s="255"/>
      <c r="BJ13" s="255"/>
      <c r="BK13" s="255"/>
      <c r="BL13" s="255"/>
      <c r="BM13" s="255"/>
      <c r="BN13" s="255"/>
      <c r="BO13" s="255"/>
      <c r="BP13" s="255"/>
      <c r="BQ13" s="255"/>
      <c r="BR13" s="255"/>
      <c r="BS13" s="255"/>
      <c r="BT13" s="255"/>
      <c r="BU13" s="255"/>
      <c r="BV13" s="255"/>
      <c r="BW13" s="255"/>
      <c r="BX13" s="255"/>
      <c r="BY13" s="255"/>
      <c r="BZ13" s="255"/>
      <c r="CA13" s="255"/>
      <c r="CB13" s="255"/>
      <c r="CC13" s="255"/>
      <c r="CD13" s="255"/>
      <c r="CE13" s="255"/>
      <c r="CF13" s="255"/>
      <c r="CG13" s="255"/>
      <c r="CH13" s="255"/>
      <c r="CI13" s="255"/>
      <c r="CJ13" s="255"/>
      <c r="CK13" s="255"/>
      <c r="CL13" s="255"/>
      <c r="CM13" s="255"/>
      <c r="CN13" s="255"/>
      <c r="CO13" s="255"/>
      <c r="CP13" s="255"/>
      <c r="CQ13" s="255"/>
      <c r="CR13" s="255"/>
      <c r="CS13" s="255"/>
      <c r="CT13" s="255"/>
      <c r="CU13" s="255"/>
      <c r="CV13" s="255"/>
      <c r="CW13" s="255"/>
      <c r="CX13" s="255"/>
      <c r="CY13" s="255"/>
      <c r="CZ13" s="255"/>
      <c r="DA13" s="255"/>
      <c r="DB13" s="255"/>
      <c r="DC13" s="255"/>
      <c r="DD13" s="255"/>
      <c r="DE13" s="255"/>
      <c r="DF13" s="255"/>
      <c r="DG13" s="255"/>
      <c r="DH13" s="255"/>
      <c r="DI13" s="255"/>
      <c r="DJ13" s="255"/>
      <c r="DK13" s="255"/>
      <c r="DL13" s="255"/>
      <c r="DM13" s="255"/>
      <c r="DN13" s="255"/>
      <c r="DO13" s="255"/>
      <c r="DP13" s="255"/>
      <c r="DQ13" s="255"/>
      <c r="DR13" s="255"/>
      <c r="DS13" s="255"/>
      <c r="DT13" s="255"/>
      <c r="DU13" s="255"/>
      <c r="DV13" s="255"/>
    </row>
    <row r="14" spans="1:126" s="231" customFormat="1" ht="18" customHeight="1" x14ac:dyDescent="0.2">
      <c r="B14" s="295">
        <f t="shared" ref="B14:B18" si="14">B13+1</f>
        <v>3</v>
      </c>
      <c r="C14" s="627"/>
      <c r="D14" s="628"/>
      <c r="E14" s="283"/>
      <c r="F14" s="283"/>
      <c r="G14" s="304"/>
      <c r="H14" s="257"/>
      <c r="I14" s="250"/>
      <c r="J14" s="251">
        <f t="shared" si="0"/>
        <v>0</v>
      </c>
      <c r="K14" s="252">
        <f t="shared" si="1"/>
        <v>0</v>
      </c>
      <c r="L14" s="252">
        <f t="shared" si="2"/>
        <v>0</v>
      </c>
      <c r="M14" s="253">
        <f t="shared" si="3"/>
        <v>0</v>
      </c>
      <c r="N14" s="253">
        <f t="shared" si="4"/>
        <v>0</v>
      </c>
      <c r="O14" s="629"/>
      <c r="P14" s="630"/>
      <c r="Q14" s="291">
        <f t="shared" si="9"/>
        <v>0</v>
      </c>
      <c r="R14" s="284"/>
      <c r="S14" s="284">
        <f t="shared" si="10"/>
        <v>0</v>
      </c>
      <c r="T14" s="285">
        <f t="shared" si="11"/>
        <v>0</v>
      </c>
      <c r="U14" s="286">
        <f t="shared" si="12"/>
        <v>0</v>
      </c>
      <c r="V14" s="287">
        <f t="shared" si="13"/>
        <v>0</v>
      </c>
      <c r="W14" s="288">
        <f t="shared" si="5"/>
        <v>0</v>
      </c>
      <c r="X14" s="289">
        <f t="shared" si="6"/>
        <v>0</v>
      </c>
      <c r="Y14" s="288">
        <f t="shared" si="7"/>
        <v>0</v>
      </c>
      <c r="Z14" s="288">
        <f t="shared" si="8"/>
        <v>0</v>
      </c>
      <c r="AA14" s="290" t="s">
        <v>45</v>
      </c>
      <c r="AB14" s="254"/>
      <c r="AC14" s="254"/>
      <c r="AD14" s="254"/>
      <c r="AE14" s="254"/>
      <c r="AF14" s="254"/>
      <c r="AG14" s="254"/>
      <c r="AH14" s="254"/>
      <c r="AI14" s="254"/>
      <c r="AJ14" s="254"/>
      <c r="AK14" s="254"/>
      <c r="AL14" s="254"/>
      <c r="AM14" s="254"/>
      <c r="AN14" s="254"/>
      <c r="AO14" s="254"/>
      <c r="AP14" s="254"/>
      <c r="AQ14" s="254"/>
      <c r="AR14" s="254"/>
      <c r="AS14" s="254"/>
      <c r="AT14" s="254"/>
      <c r="AU14" s="254"/>
      <c r="AV14" s="254"/>
      <c r="AW14" s="254"/>
      <c r="AX14" s="254"/>
      <c r="AY14" s="254"/>
      <c r="AZ14" s="254"/>
      <c r="BA14" s="254"/>
      <c r="BB14" s="254"/>
      <c r="BC14" s="254"/>
      <c r="BD14" s="254"/>
      <c r="BE14" s="254"/>
      <c r="BF14" s="255"/>
      <c r="BG14" s="255"/>
      <c r="BH14" s="255"/>
      <c r="BI14" s="255"/>
      <c r="BJ14" s="255"/>
      <c r="BK14" s="255"/>
      <c r="BL14" s="255"/>
      <c r="BM14" s="255"/>
      <c r="BN14" s="255"/>
      <c r="BO14" s="255"/>
      <c r="BP14" s="255"/>
      <c r="BQ14" s="255"/>
      <c r="BR14" s="255"/>
      <c r="BS14" s="255"/>
      <c r="BT14" s="255"/>
      <c r="BU14" s="255"/>
      <c r="BV14" s="255"/>
      <c r="BW14" s="255"/>
      <c r="BX14" s="255"/>
      <c r="BY14" s="255"/>
      <c r="BZ14" s="255"/>
      <c r="CA14" s="255"/>
      <c r="CB14" s="255"/>
      <c r="CC14" s="255"/>
      <c r="CD14" s="255"/>
      <c r="CE14" s="255"/>
      <c r="CF14" s="255"/>
      <c r="CG14" s="255"/>
      <c r="CH14" s="255"/>
      <c r="CI14" s="255"/>
      <c r="CJ14" s="255"/>
      <c r="CK14" s="255"/>
      <c r="CL14" s="255"/>
      <c r="CM14" s="255"/>
      <c r="CN14" s="255"/>
      <c r="CO14" s="255"/>
      <c r="CP14" s="255"/>
      <c r="CQ14" s="255"/>
      <c r="CR14" s="255"/>
      <c r="CS14" s="255"/>
      <c r="CT14" s="255"/>
      <c r="CU14" s="255"/>
      <c r="CV14" s="255"/>
      <c r="CW14" s="255"/>
      <c r="CX14" s="255"/>
      <c r="CY14" s="255"/>
      <c r="CZ14" s="255"/>
      <c r="DA14" s="255"/>
      <c r="DB14" s="255"/>
      <c r="DC14" s="255"/>
      <c r="DD14" s="255"/>
      <c r="DE14" s="255"/>
      <c r="DF14" s="255"/>
      <c r="DG14" s="255"/>
      <c r="DH14" s="255"/>
      <c r="DI14" s="255"/>
      <c r="DJ14" s="255"/>
      <c r="DK14" s="255"/>
      <c r="DL14" s="255"/>
      <c r="DM14" s="255"/>
      <c r="DN14" s="255"/>
      <c r="DO14" s="255"/>
      <c r="DP14" s="255"/>
      <c r="DQ14" s="255"/>
      <c r="DR14" s="255"/>
      <c r="DS14" s="255"/>
      <c r="DT14" s="255"/>
      <c r="DU14" s="255"/>
      <c r="DV14" s="255"/>
    </row>
    <row r="15" spans="1:126" s="231" customFormat="1" ht="18" customHeight="1" x14ac:dyDescent="0.2">
      <c r="B15" s="295">
        <f t="shared" si="14"/>
        <v>4</v>
      </c>
      <c r="C15" s="627"/>
      <c r="D15" s="628"/>
      <c r="E15" s="283"/>
      <c r="F15" s="283"/>
      <c r="G15" s="304"/>
      <c r="H15" s="257"/>
      <c r="I15" s="250"/>
      <c r="J15" s="251">
        <f t="shared" si="0"/>
        <v>0</v>
      </c>
      <c r="K15" s="252">
        <f t="shared" si="1"/>
        <v>0</v>
      </c>
      <c r="L15" s="252">
        <f t="shared" si="2"/>
        <v>0</v>
      </c>
      <c r="M15" s="253">
        <f t="shared" si="3"/>
        <v>0</v>
      </c>
      <c r="N15" s="253">
        <f t="shared" si="4"/>
        <v>0</v>
      </c>
      <c r="O15" s="629"/>
      <c r="P15" s="630"/>
      <c r="Q15" s="291">
        <f t="shared" si="9"/>
        <v>0</v>
      </c>
      <c r="R15" s="284"/>
      <c r="S15" s="284">
        <f t="shared" si="10"/>
        <v>0</v>
      </c>
      <c r="T15" s="285">
        <f t="shared" si="11"/>
        <v>0</v>
      </c>
      <c r="U15" s="286">
        <f t="shared" si="12"/>
        <v>0</v>
      </c>
      <c r="V15" s="287">
        <f t="shared" si="13"/>
        <v>0</v>
      </c>
      <c r="W15" s="288">
        <f t="shared" si="5"/>
        <v>0</v>
      </c>
      <c r="X15" s="289">
        <f t="shared" si="6"/>
        <v>0</v>
      </c>
      <c r="Y15" s="288">
        <f t="shared" si="7"/>
        <v>0</v>
      </c>
      <c r="Z15" s="288">
        <f t="shared" si="8"/>
        <v>0</v>
      </c>
      <c r="AA15" s="290" t="s">
        <v>45</v>
      </c>
      <c r="AB15" s="254"/>
      <c r="AC15" s="254"/>
      <c r="AD15" s="254"/>
      <c r="AE15" s="254"/>
      <c r="AF15" s="254"/>
      <c r="AG15" s="254"/>
      <c r="AH15" s="254"/>
      <c r="AI15" s="254"/>
      <c r="AJ15" s="254"/>
      <c r="AK15" s="254"/>
      <c r="AL15" s="254"/>
      <c r="AM15" s="254"/>
      <c r="AN15" s="254"/>
      <c r="AO15" s="254"/>
      <c r="AP15" s="254"/>
      <c r="AQ15" s="254"/>
      <c r="AR15" s="254"/>
      <c r="AS15" s="254"/>
      <c r="AT15" s="254"/>
      <c r="AU15" s="254"/>
      <c r="AV15" s="254"/>
      <c r="AW15" s="254"/>
      <c r="AX15" s="254"/>
      <c r="AY15" s="254"/>
      <c r="AZ15" s="254"/>
      <c r="BA15" s="254"/>
      <c r="BB15" s="254"/>
      <c r="BC15" s="254"/>
      <c r="BD15" s="254"/>
      <c r="BE15" s="254"/>
      <c r="BF15" s="255"/>
      <c r="BG15" s="255"/>
      <c r="BH15" s="255"/>
      <c r="BI15" s="255"/>
      <c r="BJ15" s="255"/>
      <c r="BK15" s="255"/>
      <c r="BL15" s="255"/>
      <c r="BM15" s="255"/>
      <c r="BN15" s="255"/>
      <c r="BO15" s="255"/>
      <c r="BP15" s="255"/>
      <c r="BQ15" s="255"/>
      <c r="BR15" s="255"/>
      <c r="BS15" s="255"/>
      <c r="BT15" s="255"/>
      <c r="BU15" s="255"/>
      <c r="BV15" s="255"/>
      <c r="BW15" s="255"/>
      <c r="BX15" s="255"/>
      <c r="BY15" s="255"/>
      <c r="BZ15" s="255"/>
      <c r="CA15" s="255"/>
      <c r="CB15" s="255"/>
      <c r="CC15" s="255"/>
      <c r="CD15" s="255"/>
      <c r="CE15" s="255"/>
      <c r="CF15" s="255"/>
      <c r="CG15" s="255"/>
      <c r="CH15" s="255"/>
      <c r="CI15" s="255"/>
      <c r="CJ15" s="255"/>
      <c r="CK15" s="255"/>
      <c r="CL15" s="255"/>
      <c r="CM15" s="255"/>
      <c r="CN15" s="255"/>
      <c r="CO15" s="255"/>
      <c r="CP15" s="255"/>
      <c r="CQ15" s="255"/>
      <c r="CR15" s="255"/>
      <c r="CS15" s="255"/>
      <c r="CT15" s="255"/>
      <c r="CU15" s="255"/>
      <c r="CV15" s="255"/>
      <c r="CW15" s="255"/>
      <c r="CX15" s="255"/>
      <c r="CY15" s="255"/>
      <c r="CZ15" s="255"/>
      <c r="DA15" s="255"/>
      <c r="DB15" s="255"/>
      <c r="DC15" s="255"/>
      <c r="DD15" s="255"/>
      <c r="DE15" s="255"/>
      <c r="DF15" s="255"/>
      <c r="DG15" s="255"/>
      <c r="DH15" s="255"/>
      <c r="DI15" s="255"/>
      <c r="DJ15" s="255"/>
      <c r="DK15" s="255"/>
      <c r="DL15" s="255"/>
      <c r="DM15" s="255"/>
      <c r="DN15" s="255"/>
      <c r="DO15" s="255"/>
      <c r="DP15" s="255"/>
      <c r="DQ15" s="255"/>
      <c r="DR15" s="255"/>
      <c r="DS15" s="255"/>
      <c r="DT15" s="255"/>
      <c r="DU15" s="255"/>
      <c r="DV15" s="255"/>
    </row>
    <row r="16" spans="1:126" s="231" customFormat="1" ht="18" customHeight="1" x14ac:dyDescent="0.2">
      <c r="B16" s="295">
        <f t="shared" si="14"/>
        <v>5</v>
      </c>
      <c r="C16" s="627"/>
      <c r="D16" s="628"/>
      <c r="E16" s="283"/>
      <c r="F16" s="283"/>
      <c r="G16" s="304"/>
      <c r="H16" s="257"/>
      <c r="I16" s="250"/>
      <c r="J16" s="251">
        <f t="shared" si="0"/>
        <v>0</v>
      </c>
      <c r="K16" s="252">
        <f t="shared" si="1"/>
        <v>0</v>
      </c>
      <c r="L16" s="252">
        <f t="shared" si="2"/>
        <v>0</v>
      </c>
      <c r="M16" s="253">
        <f t="shared" si="3"/>
        <v>0</v>
      </c>
      <c r="N16" s="253">
        <f t="shared" si="4"/>
        <v>0</v>
      </c>
      <c r="O16" s="629"/>
      <c r="P16" s="630"/>
      <c r="Q16" s="291">
        <f t="shared" si="9"/>
        <v>0</v>
      </c>
      <c r="R16" s="284"/>
      <c r="S16" s="284">
        <f t="shared" si="10"/>
        <v>0</v>
      </c>
      <c r="T16" s="285">
        <f t="shared" si="11"/>
        <v>0</v>
      </c>
      <c r="U16" s="286">
        <f t="shared" si="12"/>
        <v>0</v>
      </c>
      <c r="V16" s="287">
        <f t="shared" si="13"/>
        <v>0</v>
      </c>
      <c r="W16" s="288">
        <f t="shared" si="5"/>
        <v>0</v>
      </c>
      <c r="X16" s="289">
        <f t="shared" si="6"/>
        <v>0</v>
      </c>
      <c r="Y16" s="288">
        <f t="shared" si="7"/>
        <v>0</v>
      </c>
      <c r="Z16" s="288">
        <f t="shared" si="8"/>
        <v>0</v>
      </c>
      <c r="AA16" s="290" t="s">
        <v>45</v>
      </c>
      <c r="AB16" s="254"/>
      <c r="AC16" s="254"/>
      <c r="AD16" s="254"/>
      <c r="AE16" s="254"/>
      <c r="AF16" s="254"/>
      <c r="AG16" s="254"/>
      <c r="AH16" s="254"/>
      <c r="AI16" s="254"/>
      <c r="AJ16" s="254"/>
      <c r="AK16" s="254"/>
      <c r="AL16" s="254"/>
      <c r="AM16" s="254"/>
      <c r="AN16" s="254"/>
      <c r="AO16" s="254"/>
      <c r="AP16" s="254"/>
      <c r="AQ16" s="254"/>
      <c r="AR16" s="254"/>
      <c r="AS16" s="254"/>
      <c r="AT16" s="254"/>
      <c r="AU16" s="254"/>
      <c r="AV16" s="254"/>
      <c r="AW16" s="254"/>
      <c r="AX16" s="254"/>
      <c r="AY16" s="254"/>
      <c r="AZ16" s="254"/>
      <c r="BA16" s="254"/>
      <c r="BB16" s="254"/>
      <c r="BC16" s="254"/>
      <c r="BD16" s="254"/>
      <c r="BE16" s="254"/>
      <c r="BF16" s="255"/>
      <c r="BG16" s="255"/>
      <c r="BH16" s="255"/>
      <c r="BI16" s="255"/>
      <c r="BJ16" s="255"/>
      <c r="BK16" s="255"/>
      <c r="BL16" s="255"/>
      <c r="BM16" s="255"/>
      <c r="BN16" s="255"/>
      <c r="BO16" s="255"/>
      <c r="BP16" s="255"/>
      <c r="BQ16" s="255"/>
      <c r="BR16" s="255"/>
      <c r="BS16" s="255"/>
      <c r="BT16" s="255"/>
      <c r="BU16" s="255"/>
      <c r="BV16" s="255"/>
      <c r="BW16" s="255"/>
      <c r="BX16" s="255"/>
      <c r="BY16" s="255"/>
      <c r="BZ16" s="255"/>
      <c r="CA16" s="255"/>
      <c r="CB16" s="255"/>
      <c r="CC16" s="255"/>
      <c r="CD16" s="255"/>
      <c r="CE16" s="255"/>
      <c r="CF16" s="255"/>
      <c r="CG16" s="255"/>
      <c r="CH16" s="255"/>
      <c r="CI16" s="255"/>
      <c r="CJ16" s="255"/>
      <c r="CK16" s="255"/>
      <c r="CL16" s="255"/>
      <c r="CM16" s="255"/>
      <c r="CN16" s="255"/>
      <c r="CO16" s="255"/>
      <c r="CP16" s="255"/>
      <c r="CQ16" s="255"/>
      <c r="CR16" s="255"/>
      <c r="CS16" s="255"/>
      <c r="CT16" s="255"/>
      <c r="CU16" s="255"/>
      <c r="CV16" s="255"/>
      <c r="CW16" s="255"/>
      <c r="CX16" s="255"/>
      <c r="CY16" s="255"/>
      <c r="CZ16" s="255"/>
      <c r="DA16" s="255"/>
      <c r="DB16" s="255"/>
      <c r="DC16" s="255"/>
      <c r="DD16" s="255"/>
      <c r="DE16" s="255"/>
      <c r="DF16" s="255"/>
      <c r="DG16" s="255"/>
      <c r="DH16" s="255"/>
      <c r="DI16" s="255"/>
      <c r="DJ16" s="255"/>
      <c r="DK16" s="255"/>
      <c r="DL16" s="255"/>
      <c r="DM16" s="255"/>
      <c r="DN16" s="255"/>
      <c r="DO16" s="255"/>
      <c r="DP16" s="255"/>
      <c r="DQ16" s="255"/>
      <c r="DR16" s="255"/>
      <c r="DS16" s="255"/>
      <c r="DT16" s="255"/>
      <c r="DU16" s="255"/>
      <c r="DV16" s="255"/>
    </row>
    <row r="17" spans="1:126" s="231" customFormat="1" ht="18" customHeight="1" x14ac:dyDescent="0.2">
      <c r="B17" s="295">
        <f t="shared" si="14"/>
        <v>6</v>
      </c>
      <c r="C17" s="627"/>
      <c r="D17" s="628"/>
      <c r="E17" s="283"/>
      <c r="F17" s="283"/>
      <c r="G17" s="304"/>
      <c r="H17" s="257"/>
      <c r="I17" s="250"/>
      <c r="J17" s="251">
        <f t="shared" si="0"/>
        <v>0</v>
      </c>
      <c r="K17" s="252">
        <f t="shared" si="1"/>
        <v>0</v>
      </c>
      <c r="L17" s="252">
        <f t="shared" si="2"/>
        <v>0</v>
      </c>
      <c r="M17" s="253">
        <f t="shared" si="3"/>
        <v>0</v>
      </c>
      <c r="N17" s="253">
        <f t="shared" si="4"/>
        <v>0</v>
      </c>
      <c r="O17" s="629"/>
      <c r="P17" s="630"/>
      <c r="Q17" s="291">
        <f t="shared" si="9"/>
        <v>0</v>
      </c>
      <c r="R17" s="284"/>
      <c r="S17" s="284">
        <f t="shared" si="10"/>
        <v>0</v>
      </c>
      <c r="T17" s="285">
        <f t="shared" si="11"/>
        <v>0</v>
      </c>
      <c r="U17" s="286">
        <f t="shared" si="12"/>
        <v>0</v>
      </c>
      <c r="V17" s="287">
        <f t="shared" si="13"/>
        <v>0</v>
      </c>
      <c r="W17" s="288">
        <f t="shared" si="5"/>
        <v>0</v>
      </c>
      <c r="X17" s="289">
        <f t="shared" si="6"/>
        <v>0</v>
      </c>
      <c r="Y17" s="288">
        <f t="shared" si="7"/>
        <v>0</v>
      </c>
      <c r="Z17" s="288">
        <f t="shared" si="8"/>
        <v>0</v>
      </c>
      <c r="AA17" s="290" t="s">
        <v>45</v>
      </c>
      <c r="AB17" s="254"/>
      <c r="AC17" s="254"/>
      <c r="AD17" s="254"/>
      <c r="AE17" s="254"/>
      <c r="AF17" s="254"/>
      <c r="AG17" s="254"/>
      <c r="AH17" s="254"/>
      <c r="AI17" s="254"/>
      <c r="AJ17" s="254"/>
      <c r="AK17" s="254"/>
      <c r="AL17" s="254"/>
      <c r="AM17" s="254"/>
      <c r="AN17" s="254"/>
      <c r="AO17" s="254"/>
      <c r="AP17" s="254"/>
      <c r="AQ17" s="254"/>
      <c r="AR17" s="254"/>
      <c r="AS17" s="254"/>
      <c r="AT17" s="254"/>
      <c r="AU17" s="254"/>
      <c r="AV17" s="254"/>
      <c r="AW17" s="254"/>
      <c r="AX17" s="254"/>
      <c r="AY17" s="254"/>
      <c r="AZ17" s="254"/>
      <c r="BA17" s="254"/>
      <c r="BB17" s="254"/>
      <c r="BC17" s="254"/>
      <c r="BD17" s="254"/>
      <c r="BE17" s="254"/>
      <c r="BF17" s="255"/>
      <c r="BG17" s="255"/>
      <c r="BH17" s="255"/>
      <c r="BI17" s="255"/>
      <c r="BJ17" s="255"/>
      <c r="BK17" s="255"/>
      <c r="BL17" s="255"/>
      <c r="BM17" s="255"/>
      <c r="BN17" s="255"/>
      <c r="BO17" s="255"/>
      <c r="BP17" s="255"/>
      <c r="BQ17" s="255"/>
      <c r="BR17" s="255"/>
      <c r="BS17" s="255"/>
      <c r="BT17" s="255"/>
      <c r="BU17" s="255"/>
      <c r="BV17" s="255"/>
      <c r="BW17" s="255"/>
      <c r="BX17" s="255"/>
      <c r="BY17" s="255"/>
      <c r="BZ17" s="255"/>
      <c r="CA17" s="255"/>
      <c r="CB17" s="255"/>
      <c r="CC17" s="255"/>
      <c r="CD17" s="255"/>
      <c r="CE17" s="255"/>
      <c r="CF17" s="255"/>
      <c r="CG17" s="255"/>
      <c r="CH17" s="255"/>
      <c r="CI17" s="255"/>
      <c r="CJ17" s="255"/>
      <c r="CK17" s="255"/>
      <c r="CL17" s="255"/>
      <c r="CM17" s="255"/>
      <c r="CN17" s="255"/>
      <c r="CO17" s="255"/>
      <c r="CP17" s="255"/>
      <c r="CQ17" s="255"/>
      <c r="CR17" s="255"/>
      <c r="CS17" s="255"/>
      <c r="CT17" s="255"/>
      <c r="CU17" s="255"/>
      <c r="CV17" s="255"/>
      <c r="CW17" s="255"/>
      <c r="CX17" s="255"/>
      <c r="CY17" s="255"/>
      <c r="CZ17" s="255"/>
      <c r="DA17" s="255"/>
      <c r="DB17" s="255"/>
      <c r="DC17" s="255"/>
      <c r="DD17" s="255"/>
      <c r="DE17" s="255"/>
      <c r="DF17" s="255"/>
      <c r="DG17" s="255"/>
      <c r="DH17" s="255"/>
      <c r="DI17" s="255"/>
      <c r="DJ17" s="255"/>
      <c r="DK17" s="255"/>
      <c r="DL17" s="255"/>
      <c r="DM17" s="255"/>
      <c r="DN17" s="255"/>
      <c r="DO17" s="255"/>
      <c r="DP17" s="255"/>
      <c r="DQ17" s="255"/>
      <c r="DR17" s="255"/>
      <c r="DS17" s="255"/>
      <c r="DT17" s="255"/>
      <c r="DU17" s="255"/>
      <c r="DV17" s="255"/>
    </row>
    <row r="18" spans="1:126" s="231" customFormat="1" ht="18" customHeight="1" x14ac:dyDescent="0.2">
      <c r="B18" s="295">
        <f t="shared" si="14"/>
        <v>7</v>
      </c>
      <c r="C18" s="627"/>
      <c r="D18" s="628"/>
      <c r="E18" s="283"/>
      <c r="F18" s="283"/>
      <c r="G18" s="304"/>
      <c r="H18" s="257"/>
      <c r="I18" s="250"/>
      <c r="J18" s="251">
        <f t="shared" si="0"/>
        <v>0</v>
      </c>
      <c r="K18" s="252">
        <f t="shared" si="1"/>
        <v>0</v>
      </c>
      <c r="L18" s="252">
        <f t="shared" si="2"/>
        <v>0</v>
      </c>
      <c r="M18" s="253">
        <f t="shared" si="3"/>
        <v>0</v>
      </c>
      <c r="N18" s="253">
        <f t="shared" si="4"/>
        <v>0</v>
      </c>
      <c r="O18" s="629"/>
      <c r="P18" s="630"/>
      <c r="Q18" s="291">
        <f t="shared" si="9"/>
        <v>0</v>
      </c>
      <c r="R18" s="284"/>
      <c r="S18" s="284"/>
      <c r="T18" s="285">
        <f t="shared" si="11"/>
        <v>0</v>
      </c>
      <c r="U18" s="286">
        <f t="shared" si="12"/>
        <v>0</v>
      </c>
      <c r="V18" s="287">
        <f t="shared" si="13"/>
        <v>0</v>
      </c>
      <c r="W18" s="288">
        <f t="shared" si="5"/>
        <v>0</v>
      </c>
      <c r="X18" s="289">
        <f t="shared" si="6"/>
        <v>0</v>
      </c>
      <c r="Y18" s="288">
        <f t="shared" si="7"/>
        <v>0</v>
      </c>
      <c r="Z18" s="288">
        <f t="shared" si="8"/>
        <v>0</v>
      </c>
      <c r="AA18" s="290" t="s">
        <v>45</v>
      </c>
      <c r="AB18" s="254"/>
      <c r="AC18" s="254"/>
      <c r="AD18" s="254"/>
      <c r="AE18" s="254"/>
      <c r="AF18" s="254"/>
      <c r="AG18" s="254"/>
      <c r="AH18" s="254"/>
      <c r="AI18" s="254"/>
      <c r="AJ18" s="254"/>
      <c r="AK18" s="254"/>
      <c r="AL18" s="254"/>
      <c r="AM18" s="254"/>
      <c r="AN18" s="254"/>
      <c r="AO18" s="254"/>
      <c r="AP18" s="254"/>
      <c r="AQ18" s="254"/>
      <c r="AR18" s="254"/>
      <c r="AS18" s="254"/>
      <c r="AT18" s="254"/>
      <c r="AU18" s="254"/>
      <c r="AV18" s="254"/>
      <c r="AW18" s="254"/>
      <c r="AX18" s="254"/>
      <c r="AY18" s="254"/>
      <c r="AZ18" s="254"/>
      <c r="BA18" s="254"/>
      <c r="BB18" s="254"/>
      <c r="BC18" s="254"/>
      <c r="BD18" s="254"/>
      <c r="BE18" s="254"/>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c r="DM18" s="255"/>
      <c r="DN18" s="255"/>
      <c r="DO18" s="255"/>
      <c r="DP18" s="255"/>
      <c r="DQ18" s="255"/>
      <c r="DR18" s="255"/>
      <c r="DS18" s="255"/>
      <c r="DT18" s="255"/>
      <c r="DU18" s="255"/>
      <c r="DV18" s="255"/>
    </row>
    <row r="19" spans="1:126" s="231" customFormat="1" ht="18" customHeight="1" x14ac:dyDescent="0.2">
      <c r="B19" s="295">
        <f>B18+1</f>
        <v>8</v>
      </c>
      <c r="C19" s="627"/>
      <c r="D19" s="628"/>
      <c r="E19" s="283"/>
      <c r="F19" s="283"/>
      <c r="G19" s="304"/>
      <c r="H19" s="257"/>
      <c r="I19" s="250"/>
      <c r="J19" s="251">
        <f t="shared" si="0"/>
        <v>0</v>
      </c>
      <c r="K19" s="252">
        <f t="shared" si="1"/>
        <v>0</v>
      </c>
      <c r="L19" s="252">
        <f t="shared" si="2"/>
        <v>0</v>
      </c>
      <c r="M19" s="253">
        <f t="shared" si="3"/>
        <v>0</v>
      </c>
      <c r="N19" s="253">
        <f t="shared" si="4"/>
        <v>0</v>
      </c>
      <c r="O19" s="629"/>
      <c r="P19" s="630"/>
      <c r="Q19" s="291">
        <f t="shared" si="9"/>
        <v>0</v>
      </c>
      <c r="R19" s="284"/>
      <c r="S19" s="284">
        <f t="shared" si="10"/>
        <v>0</v>
      </c>
      <c r="T19" s="285"/>
      <c r="U19" s="286"/>
      <c r="V19" s="287">
        <f t="shared" si="13"/>
        <v>0</v>
      </c>
      <c r="W19" s="288">
        <f t="shared" si="5"/>
        <v>0</v>
      </c>
      <c r="X19" s="289">
        <f t="shared" si="6"/>
        <v>0</v>
      </c>
      <c r="Y19" s="288">
        <f t="shared" si="7"/>
        <v>0</v>
      </c>
      <c r="Z19" s="288">
        <f t="shared" si="8"/>
        <v>0</v>
      </c>
      <c r="AA19" s="290" t="s">
        <v>45</v>
      </c>
      <c r="AB19" s="254"/>
      <c r="AC19" s="254"/>
      <c r="AD19" s="254"/>
      <c r="AE19" s="254"/>
      <c r="AF19" s="254"/>
      <c r="AG19" s="254"/>
      <c r="AH19" s="254"/>
      <c r="AI19" s="254"/>
      <c r="AJ19" s="254"/>
      <c r="AK19" s="254"/>
      <c r="AL19" s="254"/>
      <c r="AM19" s="254"/>
      <c r="AN19" s="254"/>
      <c r="AO19" s="254"/>
      <c r="AP19" s="254"/>
      <c r="AQ19" s="254"/>
      <c r="AR19" s="254"/>
      <c r="AS19" s="254"/>
      <c r="AT19" s="254"/>
      <c r="AU19" s="254"/>
      <c r="AV19" s="254"/>
      <c r="AW19" s="254"/>
      <c r="AX19" s="254"/>
      <c r="AY19" s="254"/>
      <c r="AZ19" s="254"/>
      <c r="BA19" s="254"/>
      <c r="BB19" s="254"/>
      <c r="BC19" s="254"/>
      <c r="BD19" s="254"/>
      <c r="BE19" s="254"/>
      <c r="BF19" s="255"/>
      <c r="BG19" s="255"/>
      <c r="BH19" s="255"/>
      <c r="BI19" s="255"/>
      <c r="BJ19" s="255"/>
      <c r="BK19" s="255"/>
      <c r="BL19" s="255"/>
      <c r="BM19" s="255"/>
      <c r="BN19" s="255"/>
      <c r="BO19" s="255"/>
      <c r="BP19" s="255"/>
      <c r="BQ19" s="255"/>
      <c r="BR19" s="255"/>
      <c r="BS19" s="255"/>
      <c r="BT19" s="255"/>
      <c r="BU19" s="255"/>
      <c r="BV19" s="255"/>
      <c r="BW19" s="255"/>
      <c r="BX19" s="255"/>
      <c r="BY19" s="255"/>
      <c r="BZ19" s="255"/>
      <c r="CA19" s="255"/>
      <c r="CB19" s="255"/>
      <c r="CC19" s="255"/>
      <c r="CD19" s="255"/>
      <c r="CE19" s="255"/>
      <c r="CF19" s="255"/>
      <c r="CG19" s="255"/>
      <c r="CH19" s="255"/>
      <c r="CI19" s="255"/>
      <c r="CJ19" s="255"/>
      <c r="CK19" s="255"/>
      <c r="CL19" s="255"/>
      <c r="CM19" s="255"/>
      <c r="CN19" s="255"/>
      <c r="CO19" s="255"/>
      <c r="CP19" s="255"/>
      <c r="CQ19" s="255"/>
      <c r="CR19" s="255"/>
      <c r="CS19" s="255"/>
      <c r="CT19" s="255"/>
      <c r="CU19" s="255"/>
      <c r="CV19" s="255"/>
      <c r="CW19" s="255"/>
      <c r="CX19" s="255"/>
      <c r="CY19" s="255"/>
      <c r="CZ19" s="255"/>
      <c r="DA19" s="255"/>
      <c r="DB19" s="255"/>
      <c r="DC19" s="255"/>
      <c r="DD19" s="255"/>
      <c r="DE19" s="255"/>
      <c r="DF19" s="255"/>
      <c r="DG19" s="255"/>
      <c r="DH19" s="255"/>
      <c r="DI19" s="255"/>
      <c r="DJ19" s="255"/>
      <c r="DK19" s="255"/>
      <c r="DL19" s="255"/>
      <c r="DM19" s="255"/>
      <c r="DN19" s="255"/>
      <c r="DO19" s="255"/>
      <c r="DP19" s="255"/>
      <c r="DQ19" s="255"/>
      <c r="DR19" s="255"/>
      <c r="DS19" s="255"/>
      <c r="DT19" s="255"/>
      <c r="DU19" s="255"/>
      <c r="DV19" s="255"/>
    </row>
    <row r="20" spans="1:126" s="231" customFormat="1" ht="21" customHeight="1" x14ac:dyDescent="0.2">
      <c r="B20" s="295">
        <f t="shared" ref="B20:B23" si="15">B19+1</f>
        <v>9</v>
      </c>
      <c r="C20" s="627"/>
      <c r="D20" s="628"/>
      <c r="E20" s="283"/>
      <c r="F20" s="283"/>
      <c r="G20" s="304"/>
      <c r="H20" s="257"/>
      <c r="I20" s="250"/>
      <c r="J20" s="251">
        <f t="shared" si="0"/>
        <v>0</v>
      </c>
      <c r="K20" s="252">
        <f t="shared" si="1"/>
        <v>0</v>
      </c>
      <c r="L20" s="252">
        <f t="shared" si="2"/>
        <v>0</v>
      </c>
      <c r="M20" s="253">
        <f t="shared" si="3"/>
        <v>0</v>
      </c>
      <c r="N20" s="253">
        <f t="shared" si="4"/>
        <v>0</v>
      </c>
      <c r="O20" s="629"/>
      <c r="P20" s="630"/>
      <c r="Q20" s="291">
        <f t="shared" si="9"/>
        <v>0</v>
      </c>
      <c r="R20" s="284"/>
      <c r="S20" s="284">
        <f t="shared" si="10"/>
        <v>0</v>
      </c>
      <c r="T20" s="285"/>
      <c r="U20" s="286"/>
      <c r="V20" s="287">
        <f t="shared" si="13"/>
        <v>0</v>
      </c>
      <c r="W20" s="288">
        <f t="shared" si="5"/>
        <v>0</v>
      </c>
      <c r="X20" s="289">
        <f t="shared" si="6"/>
        <v>0</v>
      </c>
      <c r="Y20" s="288">
        <f t="shared" si="7"/>
        <v>0</v>
      </c>
      <c r="Z20" s="288">
        <f t="shared" si="8"/>
        <v>0</v>
      </c>
      <c r="AA20" s="290" t="s">
        <v>45</v>
      </c>
      <c r="AB20" s="254"/>
      <c r="AC20" s="254"/>
      <c r="AD20" s="254"/>
      <c r="AE20" s="254"/>
      <c r="AF20" s="254"/>
      <c r="AG20" s="254"/>
      <c r="AH20" s="254"/>
      <c r="AI20" s="254"/>
      <c r="AJ20" s="254"/>
      <c r="AK20" s="254"/>
      <c r="AL20" s="254"/>
      <c r="AM20" s="254"/>
      <c r="AN20" s="254"/>
      <c r="AO20" s="254"/>
      <c r="AP20" s="254"/>
      <c r="AQ20" s="254"/>
      <c r="AR20" s="254"/>
      <c r="AS20" s="254"/>
      <c r="AT20" s="254"/>
      <c r="AU20" s="254"/>
      <c r="AV20" s="254"/>
      <c r="AW20" s="254"/>
      <c r="AX20" s="254"/>
      <c r="AY20" s="254"/>
      <c r="AZ20" s="254"/>
      <c r="BA20" s="254"/>
      <c r="BB20" s="254"/>
      <c r="BC20" s="254"/>
      <c r="BD20" s="254"/>
      <c r="BE20" s="254"/>
      <c r="BF20" s="255"/>
      <c r="BG20" s="255"/>
      <c r="BH20" s="255"/>
      <c r="BI20" s="255"/>
      <c r="BJ20" s="255"/>
      <c r="BK20" s="255"/>
      <c r="BL20" s="255"/>
      <c r="BM20" s="255"/>
      <c r="BN20" s="255"/>
      <c r="BO20" s="255"/>
      <c r="BP20" s="255"/>
      <c r="BQ20" s="255"/>
      <c r="BR20" s="255"/>
      <c r="BS20" s="255"/>
      <c r="BT20" s="255"/>
      <c r="BU20" s="255"/>
      <c r="BV20" s="255"/>
      <c r="BW20" s="255"/>
      <c r="BX20" s="255"/>
      <c r="BY20" s="255"/>
      <c r="BZ20" s="255"/>
      <c r="CA20" s="255"/>
      <c r="CB20" s="255"/>
      <c r="CC20" s="255"/>
      <c r="CD20" s="255"/>
      <c r="CE20" s="255"/>
      <c r="CF20" s="255"/>
      <c r="CG20" s="255"/>
      <c r="CH20" s="255"/>
      <c r="CI20" s="255"/>
      <c r="CJ20" s="255"/>
      <c r="CK20" s="255"/>
      <c r="CL20" s="255"/>
      <c r="CM20" s="255"/>
      <c r="CN20" s="255"/>
      <c r="CO20" s="255"/>
      <c r="CP20" s="255"/>
      <c r="CQ20" s="255"/>
      <c r="CR20" s="255"/>
      <c r="CS20" s="255"/>
      <c r="CT20" s="255"/>
      <c r="CU20" s="255"/>
      <c r="CV20" s="255"/>
      <c r="CW20" s="255"/>
      <c r="CX20" s="255"/>
      <c r="CY20" s="255"/>
      <c r="CZ20" s="255"/>
      <c r="DA20" s="255"/>
      <c r="DB20" s="255"/>
      <c r="DC20" s="255"/>
      <c r="DD20" s="255"/>
      <c r="DE20" s="255"/>
      <c r="DF20" s="255"/>
      <c r="DG20" s="255"/>
      <c r="DH20" s="255"/>
      <c r="DI20" s="255"/>
      <c r="DJ20" s="255"/>
      <c r="DK20" s="255"/>
      <c r="DL20" s="255"/>
      <c r="DM20" s="255"/>
      <c r="DN20" s="255"/>
      <c r="DO20" s="255"/>
      <c r="DP20" s="255"/>
      <c r="DQ20" s="255"/>
      <c r="DR20" s="255"/>
      <c r="DS20" s="255"/>
      <c r="DT20" s="255"/>
      <c r="DU20" s="255"/>
      <c r="DV20" s="255"/>
    </row>
    <row r="21" spans="1:126" s="231" customFormat="1" ht="21" customHeight="1" x14ac:dyDescent="0.2">
      <c r="B21" s="295">
        <f t="shared" si="15"/>
        <v>10</v>
      </c>
      <c r="C21" s="627"/>
      <c r="D21" s="628"/>
      <c r="E21" s="283"/>
      <c r="F21" s="283"/>
      <c r="G21" s="304"/>
      <c r="H21" s="257"/>
      <c r="I21" s="250"/>
      <c r="J21" s="251">
        <f t="shared" si="0"/>
        <v>0</v>
      </c>
      <c r="K21" s="252">
        <f t="shared" si="1"/>
        <v>0</v>
      </c>
      <c r="L21" s="252">
        <f t="shared" si="2"/>
        <v>0</v>
      </c>
      <c r="M21" s="253">
        <f t="shared" si="3"/>
        <v>0</v>
      </c>
      <c r="N21" s="253">
        <f t="shared" si="4"/>
        <v>0</v>
      </c>
      <c r="O21" s="629"/>
      <c r="P21" s="630"/>
      <c r="Q21" s="291">
        <f t="shared" si="9"/>
        <v>0</v>
      </c>
      <c r="R21" s="284"/>
      <c r="S21" s="284">
        <f t="shared" si="10"/>
        <v>0</v>
      </c>
      <c r="T21" s="285"/>
      <c r="U21" s="286"/>
      <c r="V21" s="287">
        <f t="shared" si="13"/>
        <v>0</v>
      </c>
      <c r="W21" s="288">
        <f t="shared" si="5"/>
        <v>0</v>
      </c>
      <c r="X21" s="289">
        <f t="shared" si="6"/>
        <v>0</v>
      </c>
      <c r="Y21" s="288">
        <f t="shared" si="7"/>
        <v>0</v>
      </c>
      <c r="Z21" s="288">
        <f t="shared" si="8"/>
        <v>0</v>
      </c>
      <c r="AA21" s="290" t="s">
        <v>45</v>
      </c>
      <c r="AB21" s="254"/>
      <c r="AC21" s="254"/>
      <c r="AD21" s="254"/>
      <c r="AE21" s="254"/>
      <c r="AF21" s="254"/>
      <c r="AG21" s="254"/>
      <c r="AH21" s="254"/>
      <c r="AI21" s="254"/>
      <c r="AJ21" s="254"/>
      <c r="AK21" s="254"/>
      <c r="AL21" s="254"/>
      <c r="AM21" s="254"/>
      <c r="AN21" s="254"/>
      <c r="AO21" s="254"/>
      <c r="AP21" s="254"/>
      <c r="AQ21" s="254"/>
      <c r="AR21" s="254"/>
      <c r="AS21" s="254"/>
      <c r="AT21" s="254"/>
      <c r="AU21" s="254"/>
      <c r="AV21" s="254"/>
      <c r="AW21" s="254"/>
      <c r="AX21" s="254"/>
      <c r="AY21" s="254"/>
      <c r="AZ21" s="254"/>
      <c r="BA21" s="254"/>
      <c r="BB21" s="254"/>
      <c r="BC21" s="254"/>
      <c r="BD21" s="254"/>
      <c r="BE21" s="254"/>
      <c r="BF21" s="255"/>
      <c r="BG21" s="255"/>
      <c r="BH21" s="255"/>
      <c r="BI21" s="255"/>
      <c r="BJ21" s="255"/>
      <c r="BK21" s="255"/>
      <c r="BL21" s="255"/>
      <c r="BM21" s="255"/>
      <c r="BN21" s="255"/>
      <c r="BO21" s="255"/>
      <c r="BP21" s="255"/>
      <c r="BQ21" s="255"/>
      <c r="BR21" s="255"/>
      <c r="BS21" s="255"/>
      <c r="BT21" s="255"/>
      <c r="BU21" s="255"/>
      <c r="BV21" s="255"/>
      <c r="BW21" s="255"/>
      <c r="BX21" s="255"/>
      <c r="BY21" s="255"/>
      <c r="BZ21" s="255"/>
      <c r="CA21" s="255"/>
      <c r="CB21" s="255"/>
      <c r="CC21" s="255"/>
      <c r="CD21" s="255"/>
      <c r="CE21" s="255"/>
      <c r="CF21" s="255"/>
      <c r="CG21" s="255"/>
      <c r="CH21" s="255"/>
      <c r="CI21" s="255"/>
      <c r="CJ21" s="255"/>
      <c r="CK21" s="255"/>
      <c r="CL21" s="255"/>
      <c r="CM21" s="255"/>
      <c r="CN21" s="255"/>
      <c r="CO21" s="255"/>
      <c r="CP21" s="255"/>
      <c r="CQ21" s="255"/>
      <c r="CR21" s="255"/>
      <c r="CS21" s="255"/>
      <c r="CT21" s="255"/>
      <c r="CU21" s="255"/>
      <c r="CV21" s="255"/>
      <c r="CW21" s="255"/>
      <c r="CX21" s="255"/>
      <c r="CY21" s="255"/>
      <c r="CZ21" s="255"/>
      <c r="DA21" s="255"/>
      <c r="DB21" s="255"/>
      <c r="DC21" s="255"/>
      <c r="DD21" s="255"/>
      <c r="DE21" s="255"/>
      <c r="DF21" s="255"/>
      <c r="DG21" s="255"/>
      <c r="DH21" s="255"/>
      <c r="DI21" s="255"/>
      <c r="DJ21" s="255"/>
      <c r="DK21" s="255"/>
      <c r="DL21" s="255"/>
      <c r="DM21" s="255"/>
      <c r="DN21" s="255"/>
      <c r="DO21" s="255"/>
      <c r="DP21" s="255"/>
      <c r="DQ21" s="255"/>
      <c r="DR21" s="255"/>
      <c r="DS21" s="255"/>
      <c r="DT21" s="255"/>
      <c r="DU21" s="255"/>
      <c r="DV21" s="255"/>
    </row>
    <row r="22" spans="1:126" s="231" customFormat="1" ht="21" customHeight="1" x14ac:dyDescent="0.2">
      <c r="B22" s="295">
        <f t="shared" si="15"/>
        <v>11</v>
      </c>
      <c r="C22" s="627"/>
      <c r="D22" s="628"/>
      <c r="E22" s="283"/>
      <c r="F22" s="283"/>
      <c r="G22" s="304"/>
      <c r="H22" s="257"/>
      <c r="I22" s="250"/>
      <c r="J22" s="251">
        <f t="shared" si="0"/>
        <v>0</v>
      </c>
      <c r="K22" s="252">
        <f t="shared" si="1"/>
        <v>0</v>
      </c>
      <c r="L22" s="252">
        <f t="shared" si="2"/>
        <v>0</v>
      </c>
      <c r="M22" s="253">
        <f t="shared" si="3"/>
        <v>0</v>
      </c>
      <c r="N22" s="253">
        <f t="shared" si="4"/>
        <v>0</v>
      </c>
      <c r="O22" s="629"/>
      <c r="P22" s="630"/>
      <c r="Q22" s="291">
        <f t="shared" si="9"/>
        <v>0</v>
      </c>
      <c r="R22" s="284"/>
      <c r="S22" s="284">
        <f t="shared" si="10"/>
        <v>0</v>
      </c>
      <c r="T22" s="285"/>
      <c r="U22" s="286"/>
      <c r="V22" s="287">
        <f t="shared" si="13"/>
        <v>0</v>
      </c>
      <c r="W22" s="288">
        <f t="shared" si="5"/>
        <v>0</v>
      </c>
      <c r="X22" s="289">
        <f t="shared" si="6"/>
        <v>0</v>
      </c>
      <c r="Y22" s="288">
        <f t="shared" si="7"/>
        <v>0</v>
      </c>
      <c r="Z22" s="288">
        <f t="shared" si="8"/>
        <v>0</v>
      </c>
      <c r="AA22" s="290" t="s">
        <v>45</v>
      </c>
      <c r="AB22" s="254"/>
      <c r="AC22" s="254"/>
      <c r="AD22" s="254"/>
      <c r="AE22" s="254"/>
      <c r="AF22" s="254"/>
      <c r="AG22" s="254"/>
      <c r="AH22" s="254"/>
      <c r="AI22" s="254"/>
      <c r="AJ22" s="254"/>
      <c r="AK22" s="254"/>
      <c r="AL22" s="254"/>
      <c r="AM22" s="254"/>
      <c r="AN22" s="254"/>
      <c r="AO22" s="254"/>
      <c r="AP22" s="254"/>
      <c r="AQ22" s="254"/>
      <c r="AR22" s="254"/>
      <c r="AS22" s="254"/>
      <c r="AT22" s="254"/>
      <c r="AU22" s="254"/>
      <c r="AV22" s="254"/>
      <c r="AW22" s="254"/>
      <c r="AX22" s="254"/>
      <c r="AY22" s="254"/>
      <c r="AZ22" s="254"/>
      <c r="BA22" s="254"/>
      <c r="BB22" s="254"/>
      <c r="BC22" s="254"/>
      <c r="BD22" s="254"/>
      <c r="BE22" s="254"/>
      <c r="BF22" s="255"/>
      <c r="BG22" s="255"/>
      <c r="BH22" s="255"/>
      <c r="BI22" s="255"/>
      <c r="BJ22" s="255"/>
      <c r="BK22" s="255"/>
      <c r="BL22" s="255"/>
      <c r="BM22" s="255"/>
      <c r="BN22" s="255"/>
      <c r="BO22" s="255"/>
      <c r="BP22" s="255"/>
      <c r="BQ22" s="255"/>
      <c r="BR22" s="255"/>
      <c r="BS22" s="255"/>
      <c r="BT22" s="255"/>
      <c r="BU22" s="255"/>
      <c r="BV22" s="255"/>
      <c r="BW22" s="255"/>
      <c r="BX22" s="255"/>
      <c r="BY22" s="255"/>
      <c r="BZ22" s="255"/>
      <c r="CA22" s="255"/>
      <c r="CB22" s="255"/>
      <c r="CC22" s="255"/>
      <c r="CD22" s="255"/>
      <c r="CE22" s="255"/>
      <c r="CF22" s="255"/>
      <c r="CG22" s="255"/>
      <c r="CH22" s="255"/>
      <c r="CI22" s="255"/>
      <c r="CJ22" s="255"/>
      <c r="CK22" s="255"/>
      <c r="CL22" s="255"/>
      <c r="CM22" s="255"/>
      <c r="CN22" s="255"/>
      <c r="CO22" s="255"/>
      <c r="CP22" s="255"/>
      <c r="CQ22" s="255"/>
      <c r="CR22" s="255"/>
      <c r="CS22" s="255"/>
      <c r="CT22" s="255"/>
      <c r="CU22" s="255"/>
      <c r="CV22" s="255"/>
      <c r="CW22" s="255"/>
      <c r="CX22" s="255"/>
      <c r="CY22" s="255"/>
      <c r="CZ22" s="255"/>
      <c r="DA22" s="255"/>
      <c r="DB22" s="255"/>
      <c r="DC22" s="255"/>
      <c r="DD22" s="255"/>
      <c r="DE22" s="255"/>
      <c r="DF22" s="255"/>
      <c r="DG22" s="255"/>
      <c r="DH22" s="255"/>
      <c r="DI22" s="255"/>
      <c r="DJ22" s="255"/>
      <c r="DK22" s="255"/>
      <c r="DL22" s="255"/>
      <c r="DM22" s="255"/>
      <c r="DN22" s="255"/>
      <c r="DO22" s="255"/>
      <c r="DP22" s="255"/>
      <c r="DQ22" s="255"/>
      <c r="DR22" s="255"/>
      <c r="DS22" s="255"/>
      <c r="DT22" s="255"/>
      <c r="DU22" s="255"/>
      <c r="DV22" s="255"/>
    </row>
    <row r="23" spans="1:126" s="231" customFormat="1" ht="18" customHeight="1" thickBot="1" x14ac:dyDescent="0.25">
      <c r="B23" s="296">
        <f t="shared" si="15"/>
        <v>12</v>
      </c>
      <c r="C23" s="627"/>
      <c r="D23" s="628"/>
      <c r="E23" s="283"/>
      <c r="F23" s="283"/>
      <c r="G23" s="304"/>
      <c r="H23" s="282"/>
      <c r="I23" s="258"/>
      <c r="J23" s="251">
        <f t="shared" si="0"/>
        <v>0</v>
      </c>
      <c r="K23" s="252">
        <f t="shared" si="1"/>
        <v>0</v>
      </c>
      <c r="L23" s="252">
        <f t="shared" si="2"/>
        <v>0</v>
      </c>
      <c r="M23" s="253">
        <f t="shared" si="3"/>
        <v>0</v>
      </c>
      <c r="N23" s="253">
        <f t="shared" si="4"/>
        <v>0</v>
      </c>
      <c r="O23" s="629"/>
      <c r="P23" s="630"/>
      <c r="Q23" s="297">
        <f t="shared" si="9"/>
        <v>0</v>
      </c>
      <c r="R23" s="284"/>
      <c r="S23" s="298">
        <f t="shared" si="10"/>
        <v>0</v>
      </c>
      <c r="T23" s="298"/>
      <c r="U23" s="298"/>
      <c r="V23" s="299">
        <f>S23</f>
        <v>0</v>
      </c>
      <c r="W23" s="300">
        <f t="shared" si="5"/>
        <v>0</v>
      </c>
      <c r="X23" s="301">
        <f t="shared" si="6"/>
        <v>0</v>
      </c>
      <c r="Y23" s="288">
        <f t="shared" si="7"/>
        <v>0</v>
      </c>
      <c r="Z23" s="300">
        <f t="shared" si="8"/>
        <v>0</v>
      </c>
      <c r="AA23" s="302" t="s">
        <v>45</v>
      </c>
      <c r="AB23" s="254"/>
      <c r="AC23" s="254"/>
      <c r="AD23" s="254"/>
      <c r="AE23" s="254"/>
      <c r="AF23" s="254"/>
      <c r="AG23" s="254"/>
      <c r="AH23" s="254"/>
      <c r="AI23" s="254"/>
      <c r="AJ23" s="254"/>
      <c r="AK23" s="254"/>
      <c r="AL23" s="254"/>
      <c r="AM23" s="254"/>
      <c r="AN23" s="254"/>
      <c r="AO23" s="254"/>
      <c r="AP23" s="254"/>
      <c r="AQ23" s="254"/>
      <c r="AR23" s="254"/>
      <c r="AS23" s="254"/>
      <c r="AT23" s="254"/>
      <c r="AU23" s="254"/>
      <c r="AV23" s="254"/>
      <c r="AW23" s="254"/>
      <c r="AX23" s="254"/>
      <c r="AY23" s="254"/>
      <c r="AZ23" s="254"/>
      <c r="BA23" s="254"/>
      <c r="BB23" s="254"/>
      <c r="BC23" s="254"/>
      <c r="BD23" s="254"/>
      <c r="BE23" s="254"/>
      <c r="BF23" s="255"/>
      <c r="BG23" s="255"/>
      <c r="BH23" s="255"/>
      <c r="BI23" s="255"/>
      <c r="BJ23" s="255"/>
      <c r="BK23" s="255"/>
      <c r="BL23" s="255"/>
      <c r="BM23" s="255"/>
      <c r="BN23" s="255"/>
      <c r="BO23" s="255"/>
      <c r="BP23" s="255"/>
      <c r="BQ23" s="255"/>
      <c r="BR23" s="255"/>
      <c r="BS23" s="255"/>
      <c r="BT23" s="255"/>
      <c r="BU23" s="255"/>
      <c r="BV23" s="255"/>
      <c r="BW23" s="255"/>
      <c r="BX23" s="255"/>
      <c r="BY23" s="255"/>
      <c r="BZ23" s="255"/>
      <c r="CA23" s="255"/>
      <c r="CB23" s="255"/>
      <c r="CC23" s="255"/>
      <c r="CD23" s="255"/>
      <c r="CE23" s="255"/>
      <c r="CF23" s="255"/>
      <c r="CG23" s="255"/>
      <c r="CH23" s="255"/>
      <c r="CI23" s="255"/>
      <c r="CJ23" s="255"/>
      <c r="CK23" s="255"/>
      <c r="CL23" s="255"/>
      <c r="CM23" s="255"/>
      <c r="CN23" s="255"/>
      <c r="CO23" s="255"/>
      <c r="CP23" s="255"/>
      <c r="CQ23" s="255"/>
      <c r="CR23" s="255"/>
      <c r="CS23" s="255"/>
      <c r="CT23" s="255"/>
      <c r="CU23" s="255"/>
      <c r="CV23" s="255"/>
      <c r="CW23" s="255"/>
      <c r="CX23" s="255"/>
      <c r="CY23" s="255"/>
      <c r="CZ23" s="255"/>
      <c r="DA23" s="255"/>
      <c r="DB23" s="255"/>
      <c r="DC23" s="255"/>
      <c r="DD23" s="255"/>
      <c r="DE23" s="255"/>
      <c r="DF23" s="255"/>
      <c r="DG23" s="255"/>
      <c r="DH23" s="255"/>
      <c r="DI23" s="255"/>
      <c r="DJ23" s="255"/>
      <c r="DK23" s="255"/>
      <c r="DL23" s="255"/>
      <c r="DM23" s="255"/>
      <c r="DN23" s="255"/>
      <c r="DO23" s="255"/>
      <c r="DP23" s="255"/>
      <c r="DQ23" s="255"/>
      <c r="DR23" s="255"/>
      <c r="DS23" s="255"/>
      <c r="DT23" s="255"/>
      <c r="DU23" s="255"/>
      <c r="DV23" s="255"/>
    </row>
    <row r="24" spans="1:126" s="231" customFormat="1" ht="12.75" customHeight="1" thickTop="1" thickBot="1" x14ac:dyDescent="0.25">
      <c r="B24" s="374"/>
      <c r="C24" s="375"/>
      <c r="D24" s="375"/>
      <c r="E24" s="376"/>
      <c r="F24" s="376"/>
      <c r="G24" s="377"/>
      <c r="H24" s="275"/>
      <c r="I24" s="275"/>
      <c r="J24" s="253"/>
      <c r="K24" s="252"/>
      <c r="L24" s="252"/>
      <c r="M24" s="253"/>
      <c r="N24" s="253"/>
      <c r="O24" s="416"/>
      <c r="P24" s="417"/>
      <c r="Q24" s="418"/>
      <c r="R24" s="418"/>
      <c r="S24" s="418"/>
      <c r="T24" s="418"/>
      <c r="U24" s="418"/>
      <c r="V24" s="419"/>
      <c r="W24" s="419"/>
      <c r="X24" s="420"/>
      <c r="Y24" s="419"/>
      <c r="Z24" s="419"/>
      <c r="AA24" s="421"/>
      <c r="AB24" s="254"/>
      <c r="AC24" s="254"/>
      <c r="AD24" s="254"/>
      <c r="AE24" s="254"/>
      <c r="AF24" s="254"/>
      <c r="AG24" s="254"/>
      <c r="AH24" s="254"/>
      <c r="AI24" s="254"/>
      <c r="AJ24" s="254"/>
      <c r="AK24" s="254"/>
      <c r="AL24" s="254"/>
      <c r="AM24" s="254"/>
      <c r="AN24" s="254"/>
      <c r="AO24" s="254"/>
      <c r="AP24" s="254"/>
      <c r="AQ24" s="254"/>
      <c r="AR24" s="254"/>
      <c r="AS24" s="254"/>
      <c r="AT24" s="254"/>
      <c r="AU24" s="254"/>
      <c r="AV24" s="254"/>
      <c r="AW24" s="254"/>
      <c r="AX24" s="254"/>
      <c r="AY24" s="254"/>
      <c r="AZ24" s="254"/>
      <c r="BA24" s="254"/>
      <c r="BB24" s="254"/>
      <c r="BC24" s="254"/>
      <c r="BD24" s="254"/>
      <c r="BE24" s="254"/>
      <c r="BF24" s="255"/>
      <c r="BG24" s="255"/>
      <c r="BH24" s="255"/>
      <c r="BI24" s="255"/>
      <c r="BJ24" s="255"/>
      <c r="BK24" s="255"/>
      <c r="BL24" s="255"/>
      <c r="BM24" s="255"/>
      <c r="BN24" s="255"/>
      <c r="BO24" s="255"/>
      <c r="BP24" s="255"/>
      <c r="BQ24" s="255"/>
      <c r="BR24" s="255"/>
      <c r="BS24" s="255"/>
      <c r="BT24" s="255"/>
      <c r="BU24" s="255"/>
      <c r="BV24" s="255"/>
      <c r="BW24" s="255"/>
      <c r="BX24" s="255"/>
      <c r="BY24" s="255"/>
      <c r="BZ24" s="255"/>
      <c r="CA24" s="255"/>
      <c r="CB24" s="255"/>
      <c r="CC24" s="255"/>
      <c r="CD24" s="255"/>
      <c r="CE24" s="255"/>
      <c r="CF24" s="255"/>
      <c r="CG24" s="255"/>
      <c r="CH24" s="255"/>
      <c r="CI24" s="255"/>
      <c r="CJ24" s="255"/>
      <c r="CK24" s="255"/>
      <c r="CL24" s="255"/>
      <c r="CM24" s="255"/>
      <c r="CN24" s="255"/>
      <c r="CO24" s="255"/>
      <c r="CP24" s="255"/>
      <c r="CQ24" s="255"/>
      <c r="CR24" s="255"/>
      <c r="CS24" s="255"/>
      <c r="CT24" s="255"/>
      <c r="CU24" s="255"/>
      <c r="CV24" s="255"/>
      <c r="CW24" s="255"/>
      <c r="CX24" s="255"/>
      <c r="CY24" s="255"/>
      <c r="CZ24" s="255"/>
      <c r="DA24" s="255"/>
      <c r="DB24" s="255"/>
      <c r="DC24" s="255"/>
      <c r="DD24" s="255"/>
      <c r="DE24" s="255"/>
      <c r="DF24" s="255"/>
      <c r="DG24" s="255"/>
      <c r="DH24" s="255"/>
      <c r="DI24" s="255"/>
      <c r="DJ24" s="255"/>
      <c r="DK24" s="255"/>
      <c r="DL24" s="255"/>
      <c r="DM24" s="255"/>
      <c r="DN24" s="255"/>
      <c r="DO24" s="255"/>
      <c r="DP24" s="255"/>
      <c r="DQ24" s="255"/>
      <c r="DR24" s="255"/>
      <c r="DS24" s="255"/>
      <c r="DT24" s="255"/>
      <c r="DU24" s="255"/>
      <c r="DV24" s="255"/>
    </row>
    <row r="25" spans="1:126" ht="21" customHeight="1" x14ac:dyDescent="0.2">
      <c r="B25" s="378"/>
      <c r="C25" s="269"/>
      <c r="D25" s="270"/>
      <c r="E25" s="379" t="s">
        <v>148</v>
      </c>
      <c r="F25" s="380" t="s">
        <v>143</v>
      </c>
      <c r="G25" s="381"/>
      <c r="H25" s="246"/>
      <c r="I25" s="247"/>
      <c r="J25" s="209"/>
      <c r="K25" s="212">
        <f>(SUM(F12:F23))*SUM(E12:E23)/1000</f>
        <v>0</v>
      </c>
      <c r="L25" s="212">
        <f>SUM(L12:L23)</f>
        <v>0</v>
      </c>
      <c r="M25" s="211">
        <f>(SUM(E12:E23)*SUM(F12:F23)/1000)*SUM(J12:J23)</f>
        <v>0</v>
      </c>
      <c r="N25" s="211">
        <f>SUM(N12:N23)</f>
        <v>0</v>
      </c>
      <c r="O25" s="311"/>
      <c r="P25" s="386"/>
      <c r="Q25" s="387" t="s">
        <v>148</v>
      </c>
      <c r="R25" s="388" t="s">
        <v>143</v>
      </c>
      <c r="S25" s="386"/>
      <c r="T25" s="389"/>
      <c r="U25" s="261"/>
      <c r="V25" s="261"/>
      <c r="W25" s="261">
        <f>SUM(R12:R23)*SUM(Q12:Q23)/1000</f>
        <v>0</v>
      </c>
      <c r="X25" s="273">
        <f>SUM(X12:X23)</f>
        <v>0</v>
      </c>
      <c r="Y25" s="260">
        <f>(SUM(Q12:Q23)*SUM(R12:R23)/1000)*SUM(V12:V23)</f>
        <v>0</v>
      </c>
      <c r="Z25" s="260">
        <f>SUM(Z12:Z23)</f>
        <v>0</v>
      </c>
      <c r="AA25" s="274"/>
      <c r="DS25" s="77"/>
      <c r="DT25" s="77"/>
      <c r="DU25" s="77"/>
      <c r="DV25" s="77"/>
    </row>
    <row r="26" spans="1:126" s="248" customFormat="1" ht="15" customHeight="1" x14ac:dyDescent="0.2">
      <c r="B26" s="378"/>
      <c r="C26" s="269"/>
      <c r="D26" s="270"/>
      <c r="E26" s="382" t="s">
        <v>144</v>
      </c>
      <c r="F26" s="383" t="s">
        <v>142</v>
      </c>
      <c r="G26" s="381"/>
      <c r="H26" s="271"/>
      <c r="I26" s="272"/>
      <c r="J26" s="209"/>
      <c r="K26" s="212"/>
      <c r="L26" s="212"/>
      <c r="M26" s="211"/>
      <c r="N26" s="211"/>
      <c r="O26" s="311"/>
      <c r="P26" s="386"/>
      <c r="Q26" s="390" t="s">
        <v>144</v>
      </c>
      <c r="R26" s="391" t="s">
        <v>142</v>
      </c>
      <c r="S26" s="386"/>
      <c r="T26" s="389"/>
      <c r="U26" s="261"/>
      <c r="V26" s="261"/>
      <c r="W26" s="261"/>
      <c r="X26" s="273"/>
      <c r="Y26" s="260"/>
      <c r="Z26" s="260"/>
      <c r="AA26" s="274"/>
      <c r="AB26" s="239"/>
      <c r="AC26" s="239"/>
      <c r="AD26" s="239"/>
      <c r="AE26" s="239"/>
      <c r="AF26" s="239"/>
      <c r="AG26" s="239"/>
      <c r="AH26" s="239"/>
      <c r="AI26" s="239"/>
      <c r="AJ26" s="239"/>
      <c r="AK26" s="239"/>
      <c r="AL26" s="239"/>
      <c r="AM26" s="239"/>
      <c r="AN26" s="239"/>
      <c r="AO26" s="239"/>
      <c r="AP26" s="239"/>
      <c r="AQ26" s="239"/>
      <c r="AR26" s="239"/>
      <c r="AS26" s="239"/>
      <c r="AT26" s="239"/>
      <c r="AU26" s="239"/>
      <c r="AV26" s="239"/>
      <c r="AW26" s="239"/>
      <c r="AX26" s="239"/>
      <c r="AY26" s="239"/>
      <c r="AZ26" s="239"/>
      <c r="BA26" s="239"/>
      <c r="BB26" s="239"/>
      <c r="BC26" s="239"/>
      <c r="BD26" s="239"/>
      <c r="BE26" s="239"/>
      <c r="BF26" s="77"/>
      <c r="BG26" s="77"/>
      <c r="BH26" s="77"/>
      <c r="BI26" s="77"/>
      <c r="BJ26" s="77"/>
      <c r="BK26" s="77"/>
      <c r="BL26" s="77"/>
      <c r="BM26" s="77"/>
      <c r="BN26" s="77"/>
      <c r="BO26" s="77"/>
      <c r="BP26" s="77"/>
      <c r="BQ26" s="77"/>
      <c r="BR26" s="77"/>
      <c r="BS26" s="77"/>
      <c r="BT26" s="77"/>
      <c r="BU26" s="77"/>
      <c r="BV26" s="77"/>
      <c r="BW26" s="77"/>
      <c r="BX26" s="77"/>
      <c r="BY26" s="77"/>
      <c r="BZ26" s="77"/>
      <c r="CA26" s="77"/>
      <c r="CB26" s="77"/>
      <c r="CC26" s="77"/>
      <c r="CD26" s="77"/>
      <c r="CE26" s="77"/>
      <c r="CF26" s="77"/>
      <c r="CG26" s="77"/>
      <c r="CH26" s="77"/>
      <c r="CI26" s="77"/>
      <c r="CJ26" s="77"/>
      <c r="CK26" s="77"/>
      <c r="CL26" s="77"/>
      <c r="CM26" s="77"/>
      <c r="CN26" s="77"/>
      <c r="CO26" s="77"/>
      <c r="CP26" s="77"/>
      <c r="CQ26" s="77"/>
      <c r="CR26" s="77"/>
      <c r="CS26" s="77"/>
      <c r="CT26" s="77"/>
      <c r="CU26" s="77"/>
      <c r="CV26" s="77"/>
      <c r="CW26" s="77"/>
      <c r="CX26" s="77"/>
      <c r="CY26" s="77"/>
      <c r="CZ26" s="77"/>
      <c r="DA26" s="77"/>
      <c r="DB26" s="77"/>
      <c r="DC26" s="77"/>
      <c r="DD26" s="77"/>
      <c r="DE26" s="77"/>
      <c r="DF26" s="77"/>
      <c r="DG26" s="77"/>
      <c r="DH26" s="77"/>
      <c r="DI26" s="77"/>
      <c r="DJ26" s="77"/>
      <c r="DK26" s="77"/>
      <c r="DL26" s="77"/>
      <c r="DM26" s="77"/>
      <c r="DN26" s="77"/>
      <c r="DO26" s="77"/>
      <c r="DP26" s="77"/>
      <c r="DQ26" s="77"/>
      <c r="DR26" s="77"/>
      <c r="DS26" s="77"/>
      <c r="DT26" s="77"/>
      <c r="DU26" s="77"/>
      <c r="DV26" s="77"/>
    </row>
    <row r="27" spans="1:126" s="248" customFormat="1" ht="15" customHeight="1" x14ac:dyDescent="0.2">
      <c r="B27" s="378"/>
      <c r="C27" s="269"/>
      <c r="D27" s="270"/>
      <c r="E27" s="384" t="s">
        <v>145</v>
      </c>
      <c r="F27" s="384" t="s">
        <v>145</v>
      </c>
      <c r="G27" s="381"/>
      <c r="H27" s="271"/>
      <c r="I27" s="272"/>
      <c r="J27" s="209"/>
      <c r="K27" s="212"/>
      <c r="L27" s="212"/>
      <c r="M27" s="211"/>
      <c r="N27" s="211"/>
      <c r="O27" s="311"/>
      <c r="P27" s="386"/>
      <c r="Q27" s="392" t="s">
        <v>145</v>
      </c>
      <c r="R27" s="392" t="s">
        <v>145</v>
      </c>
      <c r="S27" s="386"/>
      <c r="T27" s="389"/>
      <c r="U27" s="261"/>
      <c r="V27" s="261"/>
      <c r="W27" s="261"/>
      <c r="X27" s="273"/>
      <c r="Y27" s="260"/>
      <c r="Z27" s="260"/>
      <c r="AA27" s="274"/>
      <c r="AB27" s="239"/>
      <c r="AC27" s="239"/>
      <c r="AD27" s="239"/>
      <c r="AE27" s="239"/>
      <c r="AF27" s="239"/>
      <c r="AG27" s="239"/>
      <c r="AH27" s="239"/>
      <c r="AI27" s="239"/>
      <c r="AJ27" s="239"/>
      <c r="AK27" s="239"/>
      <c r="AL27" s="239"/>
      <c r="AM27" s="239"/>
      <c r="AN27" s="239"/>
      <c r="AO27" s="239"/>
      <c r="AP27" s="239"/>
      <c r="AQ27" s="239"/>
      <c r="AR27" s="239"/>
      <c r="AS27" s="239"/>
      <c r="AT27" s="239"/>
      <c r="AU27" s="239"/>
      <c r="AV27" s="239"/>
      <c r="AW27" s="239"/>
      <c r="AX27" s="239"/>
      <c r="AY27" s="239"/>
      <c r="AZ27" s="239"/>
      <c r="BA27" s="239"/>
      <c r="BB27" s="239"/>
      <c r="BC27" s="239"/>
      <c r="BD27" s="239"/>
      <c r="BE27" s="239"/>
      <c r="BF27" s="77"/>
      <c r="BG27" s="77"/>
      <c r="BH27" s="77"/>
      <c r="BI27" s="77"/>
      <c r="BJ27" s="77"/>
      <c r="BK27" s="77"/>
      <c r="BL27" s="77"/>
      <c r="BM27" s="77"/>
      <c r="BN27" s="77"/>
      <c r="BO27" s="77"/>
      <c r="BP27" s="77"/>
      <c r="BQ27" s="77"/>
      <c r="BR27" s="77"/>
      <c r="BS27" s="77"/>
      <c r="BT27" s="77"/>
      <c r="BU27" s="77"/>
      <c r="BV27" s="77"/>
      <c r="BW27" s="77"/>
      <c r="BX27" s="77"/>
      <c r="BY27" s="77"/>
      <c r="BZ27" s="77"/>
      <c r="CA27" s="77"/>
      <c r="CB27" s="77"/>
      <c r="CC27" s="77"/>
      <c r="CD27" s="77"/>
      <c r="CE27" s="77"/>
      <c r="CF27" s="77"/>
      <c r="CG27" s="77"/>
      <c r="CH27" s="77"/>
      <c r="CI27" s="77"/>
      <c r="CJ27" s="77"/>
      <c r="CK27" s="77"/>
      <c r="CL27" s="77"/>
      <c r="CM27" s="77"/>
      <c r="CN27" s="77"/>
      <c r="CO27" s="77"/>
      <c r="CP27" s="77"/>
      <c r="CQ27" s="77"/>
      <c r="CR27" s="77"/>
      <c r="CS27" s="77"/>
      <c r="CT27" s="77"/>
      <c r="CU27" s="77"/>
      <c r="CV27" s="77"/>
      <c r="CW27" s="77"/>
      <c r="CX27" s="77"/>
      <c r="CY27" s="77"/>
      <c r="CZ27" s="77"/>
      <c r="DA27" s="77"/>
      <c r="DB27" s="77"/>
      <c r="DC27" s="77"/>
      <c r="DD27" s="77"/>
      <c r="DE27" s="77"/>
      <c r="DF27" s="77"/>
      <c r="DG27" s="77"/>
      <c r="DH27" s="77"/>
      <c r="DI27" s="77"/>
      <c r="DJ27" s="77"/>
      <c r="DK27" s="77"/>
      <c r="DL27" s="77"/>
      <c r="DM27" s="77"/>
      <c r="DN27" s="77"/>
      <c r="DO27" s="77"/>
      <c r="DP27" s="77"/>
      <c r="DQ27" s="77"/>
      <c r="DR27" s="77"/>
      <c r="DS27" s="77"/>
      <c r="DT27" s="77"/>
      <c r="DU27" s="77"/>
      <c r="DV27" s="77"/>
    </row>
    <row r="28" spans="1:126" ht="15.75" customHeight="1" x14ac:dyDescent="0.25">
      <c r="B28" s="378"/>
      <c r="C28" s="228"/>
      <c r="D28" s="228"/>
      <c r="E28" s="422">
        <f>SUM(K12:K23)</f>
        <v>0</v>
      </c>
      <c r="F28" s="423">
        <f>SUM(M12:M23)</f>
        <v>0</v>
      </c>
      <c r="G28" s="305"/>
      <c r="H28" s="227"/>
      <c r="I28" s="229"/>
      <c r="J28" s="213"/>
      <c r="K28" s="211"/>
      <c r="L28" s="211"/>
      <c r="M28" s="293"/>
      <c r="N28" s="209"/>
      <c r="O28" s="312"/>
      <c r="P28" s="259"/>
      <c r="Q28" s="424">
        <f>SUM(W12:W23)</f>
        <v>0</v>
      </c>
      <c r="R28" s="425">
        <f>SUM(Y12:Y23)</f>
        <v>0</v>
      </c>
      <c r="S28" s="276"/>
      <c r="T28" s="260"/>
      <c r="U28" s="260"/>
      <c r="V28" s="260"/>
      <c r="W28" s="261" t="s">
        <v>44</v>
      </c>
      <c r="X28" s="262"/>
      <c r="Y28" s="262"/>
      <c r="Z28" s="262"/>
      <c r="AA28" s="263"/>
    </row>
    <row r="29" spans="1:126" ht="15" x14ac:dyDescent="0.25">
      <c r="B29" s="378"/>
      <c r="C29" s="228"/>
      <c r="D29" s="228"/>
      <c r="E29" s="322" t="s">
        <v>120</v>
      </c>
      <c r="F29" s="322" t="s">
        <v>121</v>
      </c>
      <c r="G29" s="306"/>
      <c r="H29" s="227"/>
      <c r="I29" s="229"/>
      <c r="J29" s="213"/>
      <c r="K29" s="211"/>
      <c r="L29" s="211"/>
      <c r="M29" s="293"/>
      <c r="N29" s="209"/>
      <c r="O29" s="312"/>
      <c r="P29" s="264"/>
      <c r="Q29" s="321" t="s">
        <v>120</v>
      </c>
      <c r="R29" s="321" t="s">
        <v>121</v>
      </c>
      <c r="S29" s="265"/>
      <c r="T29" s="260"/>
      <c r="U29" s="260"/>
      <c r="V29" s="260"/>
      <c r="W29" s="261" t="s">
        <v>45</v>
      </c>
      <c r="X29" s="262"/>
      <c r="Y29" s="262"/>
      <c r="Z29" s="262"/>
      <c r="AA29" s="263"/>
    </row>
    <row r="30" spans="1:126" s="225" customFormat="1" ht="12" customHeight="1" thickBot="1" x14ac:dyDescent="0.3">
      <c r="A30" s="248"/>
      <c r="B30" s="385"/>
      <c r="C30" s="307"/>
      <c r="D30" s="307"/>
      <c r="E30" s="307"/>
      <c r="F30" s="308"/>
      <c r="G30" s="309"/>
      <c r="H30" s="227"/>
      <c r="I30" s="229"/>
      <c r="J30" s="213"/>
      <c r="K30" s="211"/>
      <c r="L30" s="211"/>
      <c r="M30" s="293"/>
      <c r="N30" s="209"/>
      <c r="O30" s="313"/>
      <c r="P30" s="314"/>
      <c r="Q30" s="315"/>
      <c r="R30" s="315"/>
      <c r="S30" s="316"/>
      <c r="T30" s="317"/>
      <c r="U30" s="317"/>
      <c r="V30" s="317"/>
      <c r="W30" s="318"/>
      <c r="X30" s="319"/>
      <c r="Y30" s="319"/>
      <c r="Z30" s="319"/>
      <c r="AA30" s="320"/>
      <c r="AB30" s="239"/>
      <c r="AC30" s="239"/>
      <c r="AD30" s="239"/>
      <c r="AE30" s="239"/>
      <c r="AF30" s="239"/>
      <c r="AG30" s="239"/>
      <c r="AH30" s="239"/>
      <c r="AI30" s="239"/>
      <c r="AJ30" s="239"/>
      <c r="AK30" s="239"/>
      <c r="AL30" s="239"/>
      <c r="AM30" s="239"/>
      <c r="AN30" s="239"/>
      <c r="AO30" s="239"/>
      <c r="AP30" s="239"/>
      <c r="AQ30" s="239"/>
      <c r="AR30" s="239"/>
      <c r="AS30" s="239"/>
      <c r="AT30" s="239"/>
      <c r="AU30" s="239"/>
      <c r="AV30" s="239"/>
      <c r="AW30" s="239"/>
      <c r="AX30" s="239"/>
      <c r="AY30" s="239"/>
      <c r="AZ30" s="239"/>
      <c r="BA30" s="239"/>
      <c r="BB30" s="239"/>
      <c r="BC30" s="239"/>
      <c r="BD30" s="239"/>
      <c r="BE30" s="239"/>
      <c r="BF30" s="77"/>
      <c r="BG30" s="77"/>
      <c r="BH30" s="77"/>
      <c r="BI30" s="77"/>
      <c r="BJ30" s="77"/>
      <c r="BK30" s="77"/>
      <c r="BL30" s="77"/>
      <c r="BM30" s="77"/>
      <c r="BN30" s="77"/>
      <c r="BO30" s="77"/>
      <c r="BP30" s="77"/>
      <c r="BQ30" s="77"/>
      <c r="BR30" s="77"/>
      <c r="BS30" s="77"/>
      <c r="BT30" s="77"/>
      <c r="BU30" s="77"/>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row>
    <row r="31" spans="1:126" ht="18" customHeight="1" thickTop="1" thickBot="1" x14ac:dyDescent="0.25">
      <c r="B31" s="393"/>
      <c r="C31" s="394"/>
      <c r="D31" s="395"/>
      <c r="E31" s="396"/>
      <c r="F31" s="341"/>
      <c r="G31" s="342"/>
      <c r="H31" s="278"/>
      <c r="I31" s="278"/>
      <c r="J31" s="279"/>
      <c r="K31" s="280"/>
      <c r="L31" s="280"/>
      <c r="M31" s="280"/>
      <c r="N31" s="281"/>
      <c r="O31" s="268"/>
      <c r="P31" s="310"/>
      <c r="Q31" s="310"/>
      <c r="R31" s="310"/>
      <c r="S31" s="406"/>
      <c r="T31" s="407"/>
      <c r="U31" s="407"/>
      <c r="V31" s="407"/>
      <c r="W31" s="394"/>
      <c r="X31" s="400"/>
      <c r="Y31" s="400"/>
      <c r="Z31" s="400"/>
      <c r="AA31" s="408"/>
    </row>
    <row r="32" spans="1:126" ht="19.5" customHeight="1" x14ac:dyDescent="0.25">
      <c r="B32" s="393"/>
      <c r="C32" s="394"/>
      <c r="D32" s="394"/>
      <c r="E32" s="394"/>
      <c r="F32" s="446" t="s">
        <v>162</v>
      </c>
      <c r="G32" s="447"/>
      <c r="H32" s="448"/>
      <c r="I32" s="448"/>
      <c r="J32" s="448"/>
      <c r="K32" s="449"/>
      <c r="L32" s="449"/>
      <c r="M32" s="449"/>
      <c r="N32" s="450"/>
      <c r="O32" s="451"/>
      <c r="P32" s="452"/>
      <c r="Q32" s="453"/>
      <c r="R32" s="454">
        <f>F28-R28</f>
        <v>0</v>
      </c>
      <c r="S32" s="409"/>
      <c r="T32" s="407"/>
      <c r="U32" s="407"/>
      <c r="V32" s="407"/>
      <c r="W32" s="394"/>
      <c r="X32" s="400"/>
      <c r="Y32" s="400"/>
      <c r="Z32" s="400"/>
      <c r="AA32" s="408"/>
    </row>
    <row r="33" spans="1:122" ht="11.25" customHeight="1" x14ac:dyDescent="0.25">
      <c r="B33" s="393"/>
      <c r="C33" s="394"/>
      <c r="D33" s="394"/>
      <c r="E33" s="394"/>
      <c r="F33" s="455"/>
      <c r="G33" s="436"/>
      <c r="H33" s="437"/>
      <c r="I33" s="437"/>
      <c r="J33" s="437"/>
      <c r="K33" s="430"/>
      <c r="L33" s="430"/>
      <c r="M33" s="430"/>
      <c r="N33" s="429"/>
      <c r="O33" s="429"/>
      <c r="P33" s="438"/>
      <c r="Q33" s="439">
        <v>1.095</v>
      </c>
      <c r="R33" s="466" t="s">
        <v>146</v>
      </c>
      <c r="S33" s="409"/>
      <c r="T33" s="407"/>
      <c r="U33" s="407"/>
      <c r="V33" s="407"/>
      <c r="W33" s="394"/>
      <c r="X33" s="400"/>
      <c r="Y33" s="400"/>
      <c r="Z33" s="400"/>
      <c r="AA33" s="408"/>
    </row>
    <row r="34" spans="1:122" s="277" customFormat="1" ht="9" customHeight="1" x14ac:dyDescent="0.2">
      <c r="B34" s="393"/>
      <c r="C34" s="394"/>
      <c r="D34" s="394"/>
      <c r="E34" s="394"/>
      <c r="F34" s="456">
        <f>L25-X25</f>
        <v>0</v>
      </c>
      <c r="G34" s="440">
        <f>N25-Z25</f>
        <v>0</v>
      </c>
      <c r="H34" s="427"/>
      <c r="I34" s="427"/>
      <c r="J34" s="427"/>
      <c r="K34" s="428"/>
      <c r="L34" s="428"/>
      <c r="M34" s="428"/>
      <c r="N34" s="426"/>
      <c r="O34" s="426"/>
      <c r="P34" s="441" t="s">
        <v>122</v>
      </c>
      <c r="Q34" s="441">
        <v>1.254</v>
      </c>
      <c r="R34" s="457"/>
      <c r="S34" s="409"/>
      <c r="T34" s="407"/>
      <c r="U34" s="407"/>
      <c r="V34" s="407"/>
      <c r="W34" s="394"/>
      <c r="X34" s="400"/>
      <c r="Y34" s="400"/>
      <c r="Z34" s="400"/>
      <c r="AA34" s="408"/>
    </row>
    <row r="35" spans="1:122" s="207" customFormat="1" ht="26.25" customHeight="1" x14ac:dyDescent="0.25">
      <c r="A35" s="248"/>
      <c r="B35" s="393"/>
      <c r="C35" s="397" t="s">
        <v>139</v>
      </c>
      <c r="D35" s="398"/>
      <c r="E35" s="399"/>
      <c r="F35" s="621" t="s">
        <v>147</v>
      </c>
      <c r="G35" s="622"/>
      <c r="H35" s="622"/>
      <c r="I35" s="622"/>
      <c r="J35" s="622"/>
      <c r="K35" s="622"/>
      <c r="L35" s="622"/>
      <c r="M35" s="622"/>
      <c r="N35" s="622"/>
      <c r="O35" s="623"/>
      <c r="P35" s="460"/>
      <c r="Q35" s="461">
        <f>R32*0.045</f>
        <v>0</v>
      </c>
      <c r="R35" s="457"/>
      <c r="S35" s="409"/>
      <c r="T35" s="476" t="s">
        <v>159</v>
      </c>
      <c r="U35" s="477">
        <f>R32*0.05</f>
        <v>0</v>
      </c>
      <c r="V35" s="407"/>
      <c r="W35" s="394"/>
      <c r="X35" s="400"/>
      <c r="Y35" s="400"/>
      <c r="Z35" s="400"/>
      <c r="AA35" s="408"/>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39"/>
      <c r="AY35" s="239"/>
      <c r="AZ35" s="239"/>
      <c r="BA35" s="239"/>
      <c r="BB35" s="239"/>
      <c r="BC35" s="239"/>
      <c r="BD35" s="239"/>
      <c r="BE35" s="239"/>
      <c r="BF35" s="77"/>
      <c r="BG35" s="77"/>
      <c r="BH35" s="77"/>
      <c r="BI35" s="77"/>
      <c r="BJ35" s="77"/>
      <c r="BK35" s="77"/>
      <c r="BL35" s="77"/>
      <c r="BM35" s="77"/>
      <c r="BN35" s="77"/>
      <c r="BO35" s="77"/>
      <c r="BP35" s="77"/>
      <c r="BQ35" s="77"/>
      <c r="BR35" s="77"/>
      <c r="BS35" s="77"/>
      <c r="BT35" s="77"/>
      <c r="BU35" s="77"/>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row>
    <row r="36" spans="1:122" s="248" customFormat="1" ht="9" customHeight="1" x14ac:dyDescent="0.25">
      <c r="B36" s="393"/>
      <c r="C36" s="397"/>
      <c r="D36" s="398"/>
      <c r="E36" s="399"/>
      <c r="F36" s="458"/>
      <c r="G36" s="443"/>
      <c r="H36" s="443"/>
      <c r="I36" s="443"/>
      <c r="J36" s="443"/>
      <c r="K36" s="443"/>
      <c r="L36" s="443"/>
      <c r="M36" s="443"/>
      <c r="N36" s="443"/>
      <c r="O36" s="444"/>
      <c r="P36" s="445"/>
      <c r="Q36" s="442"/>
      <c r="R36" s="457"/>
      <c r="S36" s="409"/>
      <c r="T36" s="407"/>
      <c r="U36" s="407"/>
      <c r="V36" s="407"/>
      <c r="W36" s="394"/>
      <c r="X36" s="400"/>
      <c r="Y36" s="400"/>
      <c r="Z36" s="400"/>
      <c r="AA36" s="408"/>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39"/>
      <c r="AY36" s="239"/>
      <c r="AZ36" s="239"/>
      <c r="BA36" s="239"/>
      <c r="BB36" s="239"/>
      <c r="BC36" s="239"/>
      <c r="BD36" s="239"/>
      <c r="BE36" s="239"/>
      <c r="BF36" s="77"/>
      <c r="BG36" s="77"/>
      <c r="BH36" s="77"/>
      <c r="BI36" s="77"/>
      <c r="BJ36" s="77"/>
      <c r="BK36" s="77"/>
      <c r="BL36" s="77"/>
      <c r="BM36" s="77"/>
      <c r="BN36" s="77"/>
      <c r="BO36" s="77"/>
      <c r="BP36" s="77"/>
      <c r="BQ36" s="77"/>
      <c r="BR36" s="77"/>
      <c r="BS36" s="77"/>
      <c r="BT36" s="77"/>
      <c r="BU36" s="77"/>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row>
    <row r="37" spans="1:122" s="225" customFormat="1" ht="27" customHeight="1" x14ac:dyDescent="0.3">
      <c r="A37" s="248"/>
      <c r="B37" s="393"/>
      <c r="C37" s="400"/>
      <c r="D37" s="401"/>
      <c r="E37" s="394"/>
      <c r="F37" s="459" t="s">
        <v>161</v>
      </c>
      <c r="G37" s="432"/>
      <c r="H37" s="431"/>
      <c r="I37" s="433"/>
      <c r="J37" s="433"/>
      <c r="K37" s="433"/>
      <c r="L37" s="434"/>
      <c r="M37" s="434"/>
      <c r="N37" s="434"/>
      <c r="O37" s="431"/>
      <c r="P37" s="435"/>
      <c r="Q37" s="432"/>
      <c r="R37" s="613">
        <f>MIN(15000,IF(Q35&lt;(0.3*P35),IF(Q35&lt;15000,Q35,15000),IF((0.3*P35)&lt;15000,(0.3*P35),15000)))</f>
        <v>0</v>
      </c>
      <c r="S37" s="409"/>
      <c r="T37" s="410"/>
      <c r="U37" s="407"/>
      <c r="V37" s="407"/>
      <c r="W37" s="394"/>
      <c r="X37" s="400"/>
      <c r="Y37" s="400"/>
      <c r="Z37" s="400"/>
      <c r="AA37" s="408"/>
      <c r="AB37" s="239"/>
      <c r="AC37" s="239"/>
      <c r="AD37" s="239"/>
      <c r="AE37" s="239"/>
      <c r="AF37" s="239"/>
      <c r="AG37" s="239"/>
      <c r="AH37" s="239"/>
      <c r="AI37" s="239"/>
      <c r="AJ37" s="239"/>
      <c r="AK37" s="239"/>
      <c r="AL37" s="239"/>
      <c r="AM37" s="239"/>
      <c r="AN37" s="239"/>
      <c r="AO37" s="239"/>
      <c r="AP37" s="239"/>
      <c r="AQ37" s="239"/>
      <c r="AR37" s="239"/>
      <c r="AS37" s="239"/>
      <c r="AT37" s="239"/>
      <c r="AU37" s="239"/>
      <c r="AV37" s="239"/>
      <c r="AW37" s="239"/>
      <c r="AX37" s="239"/>
      <c r="AY37" s="239"/>
      <c r="AZ37" s="239"/>
      <c r="BA37" s="239"/>
      <c r="BB37" s="239"/>
      <c r="BC37" s="239"/>
      <c r="BD37" s="239"/>
      <c r="BE37" s="239"/>
      <c r="BF37" s="77"/>
      <c r="BG37" s="77"/>
      <c r="BH37" s="77"/>
      <c r="BI37" s="77"/>
      <c r="BJ37" s="77"/>
      <c r="BK37" s="77"/>
      <c r="BL37" s="77"/>
      <c r="BM37" s="77"/>
      <c r="BN37" s="77"/>
      <c r="BO37" s="77"/>
      <c r="BP37" s="77"/>
      <c r="BQ37" s="77"/>
      <c r="BR37" s="77"/>
      <c r="BS37" s="77"/>
      <c r="BT37" s="77"/>
      <c r="BU37" s="77"/>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row>
    <row r="38" spans="1:122" ht="51" customHeight="1" thickBot="1" x14ac:dyDescent="0.25">
      <c r="B38" s="393"/>
      <c r="C38" s="394"/>
      <c r="D38" s="619"/>
      <c r="E38" s="620"/>
      <c r="F38" s="636" t="s">
        <v>177</v>
      </c>
      <c r="G38" s="637"/>
      <c r="H38" s="637"/>
      <c r="I38" s="637"/>
      <c r="J38" s="637"/>
      <c r="K38" s="637"/>
      <c r="L38" s="637"/>
      <c r="M38" s="637"/>
      <c r="N38" s="637"/>
      <c r="O38" s="637"/>
      <c r="P38" s="637"/>
      <c r="Q38" s="638"/>
      <c r="R38" s="614"/>
      <c r="S38" s="409"/>
      <c r="T38" s="407"/>
      <c r="U38" s="407"/>
      <c r="V38" s="407"/>
      <c r="W38" s="394"/>
      <c r="X38" s="400"/>
      <c r="Y38" s="400"/>
      <c r="Z38" s="400"/>
      <c r="AA38" s="408"/>
    </row>
    <row r="39" spans="1:122" s="224" customFormat="1" ht="16.5" customHeight="1" thickBot="1" x14ac:dyDescent="0.25">
      <c r="A39" s="248"/>
      <c r="B39" s="402"/>
      <c r="C39" s="403"/>
      <c r="D39" s="404"/>
      <c r="E39" s="405"/>
      <c r="F39" s="415"/>
      <c r="G39" s="403"/>
      <c r="H39" s="411"/>
      <c r="I39" s="411"/>
      <c r="J39" s="411"/>
      <c r="K39" s="412"/>
      <c r="L39" s="412"/>
      <c r="M39" s="412"/>
      <c r="N39" s="403"/>
      <c r="O39" s="403"/>
      <c r="P39" s="403"/>
      <c r="Q39" s="403"/>
      <c r="R39" s="403"/>
      <c r="S39" s="411"/>
      <c r="T39" s="412"/>
      <c r="U39" s="412"/>
      <c r="V39" s="412"/>
      <c r="W39" s="403"/>
      <c r="X39" s="413"/>
      <c r="Y39" s="413"/>
      <c r="Z39" s="413"/>
      <c r="AA39" s="414"/>
      <c r="AB39" s="239"/>
      <c r="AC39" s="239"/>
      <c r="AD39" s="239"/>
      <c r="AE39" s="239"/>
      <c r="AF39" s="239"/>
      <c r="AG39" s="239"/>
      <c r="AH39" s="239"/>
      <c r="AI39" s="239"/>
      <c r="AJ39" s="239"/>
      <c r="AK39" s="239"/>
      <c r="AL39" s="239"/>
      <c r="AM39" s="239"/>
      <c r="AN39" s="239"/>
      <c r="AO39" s="239"/>
      <c r="AP39" s="239"/>
      <c r="AQ39" s="239"/>
      <c r="AR39" s="239"/>
      <c r="AS39" s="239"/>
      <c r="AT39" s="239"/>
      <c r="AU39" s="239"/>
      <c r="AV39" s="239"/>
      <c r="AW39" s="239"/>
      <c r="AX39" s="239"/>
      <c r="AY39" s="239"/>
      <c r="AZ39" s="239"/>
      <c r="BA39" s="239"/>
      <c r="BB39" s="239"/>
      <c r="BC39" s="239"/>
      <c r="BD39" s="239"/>
      <c r="BE39" s="239"/>
      <c r="BF39" s="77"/>
      <c r="BG39" s="77"/>
      <c r="BH39" s="77"/>
      <c r="BI39" s="77"/>
      <c r="BJ39" s="77"/>
      <c r="BK39" s="77"/>
      <c r="BL39" s="77"/>
      <c r="BM39" s="77"/>
      <c r="BN39" s="77"/>
      <c r="BO39" s="77"/>
      <c r="BP39" s="77"/>
      <c r="BQ39" s="77"/>
      <c r="BR39" s="77"/>
      <c r="BS39" s="77"/>
      <c r="BT39" s="77"/>
      <c r="BU39" s="77"/>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row>
    <row r="40" spans="1:122" s="232" customFormat="1" x14ac:dyDescent="0.2">
      <c r="C40" s="220"/>
      <c r="D40" s="220"/>
      <c r="E40" s="220"/>
      <c r="F40" s="220"/>
      <c r="G40" s="220"/>
      <c r="H40" s="230"/>
      <c r="I40" s="230"/>
      <c r="J40" s="230"/>
      <c r="K40" s="218"/>
      <c r="L40" s="218"/>
      <c r="M40" s="218"/>
      <c r="N40" s="220"/>
      <c r="O40" s="220"/>
      <c r="P40" s="220"/>
      <c r="Q40" s="220"/>
      <c r="R40" s="220"/>
      <c r="S40" s="230"/>
      <c r="T40" s="635"/>
      <c r="U40" s="635"/>
      <c r="V40" s="635"/>
      <c r="W40" s="635"/>
    </row>
    <row r="41" spans="1:122" s="232" customFormat="1" x14ac:dyDescent="0.2">
      <c r="C41" s="220"/>
      <c r="D41" s="220"/>
      <c r="E41" s="220"/>
      <c r="F41" s="220"/>
      <c r="G41" s="220"/>
      <c r="H41" s="230"/>
      <c r="I41" s="230"/>
      <c r="J41" s="230"/>
      <c r="K41" s="218"/>
      <c r="L41" s="218"/>
      <c r="M41" s="218"/>
      <c r="N41" s="220"/>
      <c r="O41" s="220"/>
      <c r="P41" s="220"/>
      <c r="Q41" s="220"/>
      <c r="R41" s="220"/>
      <c r="S41" s="230"/>
      <c r="T41" s="635"/>
      <c r="U41" s="635"/>
      <c r="V41" s="635"/>
      <c r="W41" s="635"/>
    </row>
    <row r="42" spans="1:122" s="232" customFormat="1" x14ac:dyDescent="0.2">
      <c r="C42" s="220"/>
      <c r="D42" s="220"/>
      <c r="E42" s="220"/>
      <c r="F42" s="220"/>
      <c r="G42" s="220"/>
      <c r="H42" s="230"/>
      <c r="I42" s="230"/>
      <c r="J42" s="230"/>
      <c r="K42" s="218"/>
      <c r="L42" s="218"/>
      <c r="M42" s="218"/>
      <c r="N42" s="220"/>
      <c r="O42" s="220"/>
      <c r="P42" s="220"/>
      <c r="Q42" s="220"/>
      <c r="R42" s="220"/>
      <c r="S42" s="230"/>
      <c r="T42" s="635"/>
      <c r="U42" s="635"/>
      <c r="V42" s="635"/>
      <c r="W42" s="635"/>
    </row>
    <row r="43" spans="1:122" s="232" customFormat="1" x14ac:dyDescent="0.2">
      <c r="C43" s="240"/>
      <c r="D43" s="240"/>
      <c r="E43" s="240"/>
      <c r="F43" s="240"/>
      <c r="G43" s="240"/>
      <c r="H43" s="241"/>
      <c r="I43" s="241"/>
      <c r="J43" s="241"/>
      <c r="K43" s="219"/>
      <c r="L43" s="219"/>
      <c r="M43" s="219"/>
      <c r="N43" s="240"/>
      <c r="O43" s="240"/>
      <c r="P43" s="240"/>
      <c r="Q43" s="240"/>
      <c r="R43" s="240"/>
      <c r="S43" s="241"/>
      <c r="T43" s="219"/>
      <c r="U43" s="219"/>
      <c r="V43" s="219"/>
      <c r="W43" s="240"/>
      <c r="AB43" s="473"/>
    </row>
    <row r="44" spans="1:122" s="232" customFormat="1" x14ac:dyDescent="0.2">
      <c r="C44" s="240"/>
      <c r="D44" s="240"/>
      <c r="E44" s="240"/>
      <c r="F44" s="240"/>
      <c r="G44" s="240"/>
      <c r="H44" s="241"/>
      <c r="I44" s="241"/>
      <c r="J44" s="241"/>
      <c r="K44" s="219"/>
      <c r="L44" s="219"/>
      <c r="M44" s="219"/>
      <c r="N44" s="240"/>
      <c r="O44" s="245"/>
      <c r="P44" s="240"/>
      <c r="Q44" s="240"/>
      <c r="R44" s="530" t="e">
        <f>R37/R32</f>
        <v>#DIV/0!</v>
      </c>
      <c r="S44" s="241"/>
      <c r="T44" s="219"/>
      <c r="U44" s="219"/>
      <c r="V44" s="219"/>
      <c r="W44" s="240"/>
    </row>
    <row r="45" spans="1:122" s="232" customFormat="1" x14ac:dyDescent="0.2">
      <c r="C45" s="240"/>
      <c r="D45" s="240"/>
      <c r="E45" s="240"/>
      <c r="F45" s="240"/>
      <c r="G45" s="240"/>
      <c r="H45" s="241"/>
      <c r="I45" s="241"/>
      <c r="J45" s="241"/>
      <c r="K45" s="219"/>
      <c r="L45" s="219"/>
      <c r="M45" s="219"/>
      <c r="N45" s="240"/>
      <c r="O45" s="240"/>
      <c r="P45" s="240"/>
      <c r="Q45" s="240"/>
      <c r="R45" s="240"/>
      <c r="S45" s="241"/>
      <c r="T45" s="219"/>
      <c r="U45" s="219"/>
      <c r="V45" s="219"/>
      <c r="W45" s="240"/>
    </row>
    <row r="46" spans="1:122" s="232" customFormat="1" x14ac:dyDescent="0.2">
      <c r="C46" s="240"/>
      <c r="D46" s="240"/>
      <c r="E46" s="240"/>
      <c r="F46" s="240"/>
      <c r="G46" s="240"/>
      <c r="H46" s="241"/>
      <c r="I46" s="241"/>
      <c r="J46" s="241"/>
      <c r="K46" s="219"/>
      <c r="L46" s="219"/>
      <c r="M46" s="219"/>
      <c r="N46" s="240"/>
      <c r="O46" s="240"/>
      <c r="P46" s="240"/>
      <c r="Q46" s="240"/>
      <c r="R46" s="240"/>
      <c r="S46" s="241"/>
      <c r="T46" s="219"/>
      <c r="U46" s="219"/>
      <c r="V46" s="219"/>
      <c r="W46" s="240"/>
    </row>
    <row r="47" spans="1:122" s="232" customFormat="1" x14ac:dyDescent="0.2">
      <c r="C47" s="240"/>
      <c r="D47" s="240"/>
      <c r="E47" s="240"/>
      <c r="F47" s="240"/>
      <c r="G47" s="240"/>
      <c r="H47" s="241"/>
      <c r="I47" s="241"/>
      <c r="J47" s="241"/>
      <c r="K47" s="219"/>
      <c r="L47" s="219"/>
      <c r="M47" s="219"/>
      <c r="N47" s="240"/>
      <c r="O47" s="240"/>
      <c r="P47" s="240"/>
      <c r="Q47" s="240"/>
      <c r="R47" s="240"/>
      <c r="S47" s="241"/>
      <c r="T47" s="219"/>
      <c r="U47" s="219"/>
      <c r="V47" s="219"/>
      <c r="W47" s="240"/>
    </row>
    <row r="48" spans="1:122" s="232" customFormat="1" x14ac:dyDescent="0.2">
      <c r="C48" s="240"/>
      <c r="D48" s="240"/>
      <c r="E48" s="240"/>
      <c r="F48" s="240"/>
      <c r="G48" s="240"/>
      <c r="H48" s="241"/>
      <c r="I48" s="241"/>
      <c r="J48" s="241"/>
      <c r="K48" s="219"/>
      <c r="L48" s="219"/>
      <c r="M48" s="219"/>
      <c r="N48" s="240"/>
      <c r="O48" s="240"/>
      <c r="P48" s="240"/>
      <c r="Q48" s="240"/>
      <c r="R48" s="240"/>
      <c r="S48" s="241"/>
      <c r="T48" s="219"/>
      <c r="U48" s="219"/>
      <c r="V48" s="219"/>
      <c r="W48" s="240"/>
    </row>
    <row r="49" spans="3:23" s="232" customFormat="1" x14ac:dyDescent="0.2">
      <c r="C49" s="240"/>
      <c r="D49" s="240"/>
      <c r="E49" s="240"/>
      <c r="F49" s="240"/>
      <c r="G49" s="240"/>
      <c r="H49" s="241"/>
      <c r="I49" s="241"/>
      <c r="J49" s="241"/>
      <c r="K49" s="219"/>
      <c r="L49" s="219"/>
      <c r="M49" s="219"/>
      <c r="N49" s="240"/>
      <c r="O49" s="240"/>
      <c r="P49" s="240"/>
      <c r="Q49" s="240"/>
      <c r="R49" s="240"/>
      <c r="S49" s="241"/>
      <c r="T49" s="219"/>
      <c r="U49" s="219"/>
      <c r="V49" s="219"/>
      <c r="W49" s="240"/>
    </row>
    <row r="50" spans="3:23" s="232" customFormat="1" x14ac:dyDescent="0.2">
      <c r="C50" s="240"/>
      <c r="D50" s="240"/>
      <c r="E50" s="240"/>
      <c r="F50" s="240"/>
      <c r="G50" s="240"/>
      <c r="H50" s="241"/>
      <c r="I50" s="241"/>
      <c r="J50" s="241"/>
      <c r="K50" s="219"/>
      <c r="L50" s="219"/>
      <c r="M50" s="219"/>
      <c r="N50" s="240"/>
      <c r="O50" s="240"/>
      <c r="P50" s="240"/>
      <c r="Q50" s="240"/>
      <c r="R50" s="240"/>
      <c r="S50" s="241"/>
      <c r="T50" s="219"/>
      <c r="U50" s="219"/>
      <c r="V50" s="219"/>
      <c r="W50" s="240"/>
    </row>
    <row r="51" spans="3:23" s="232" customFormat="1" x14ac:dyDescent="0.2">
      <c r="C51" s="240"/>
      <c r="D51" s="240"/>
      <c r="E51" s="240"/>
      <c r="F51" s="240"/>
      <c r="G51" s="240"/>
      <c r="H51" s="241"/>
      <c r="I51" s="241"/>
      <c r="J51" s="241"/>
      <c r="K51" s="219"/>
      <c r="L51" s="219"/>
      <c r="M51" s="219"/>
      <c r="N51" s="240"/>
      <c r="O51" s="240"/>
      <c r="P51" s="240"/>
      <c r="Q51" s="240"/>
      <c r="R51" s="240"/>
      <c r="S51" s="241"/>
      <c r="T51" s="219"/>
      <c r="U51" s="219"/>
      <c r="V51" s="219"/>
      <c r="W51" s="240"/>
    </row>
    <row r="52" spans="3:23" s="232" customFormat="1" x14ac:dyDescent="0.2">
      <c r="C52" s="240"/>
      <c r="D52" s="240"/>
      <c r="E52" s="240"/>
      <c r="F52" s="240"/>
      <c r="G52" s="240"/>
      <c r="H52" s="241"/>
      <c r="I52" s="241"/>
      <c r="J52" s="241"/>
      <c r="K52" s="219"/>
      <c r="L52" s="219"/>
      <c r="M52" s="219"/>
      <c r="N52" s="240"/>
      <c r="O52" s="240"/>
      <c r="P52" s="240"/>
      <c r="Q52" s="240"/>
      <c r="R52" s="240"/>
      <c r="S52" s="241"/>
      <c r="T52" s="219"/>
      <c r="U52" s="219"/>
      <c r="V52" s="219"/>
      <c r="W52" s="240"/>
    </row>
    <row r="53" spans="3:23" s="232" customFormat="1" x14ac:dyDescent="0.2">
      <c r="C53" s="240"/>
      <c r="D53" s="240"/>
      <c r="E53" s="240"/>
      <c r="F53" s="240"/>
      <c r="G53" s="240"/>
      <c r="H53" s="241"/>
      <c r="I53" s="241"/>
      <c r="J53" s="241"/>
      <c r="K53" s="219"/>
      <c r="L53" s="219"/>
      <c r="M53" s="219"/>
      <c r="N53" s="240"/>
      <c r="O53" s="240"/>
      <c r="P53" s="240"/>
      <c r="Q53" s="240"/>
      <c r="R53" s="240"/>
      <c r="S53" s="241"/>
      <c r="T53" s="219"/>
      <c r="U53" s="219"/>
      <c r="V53" s="219"/>
      <c r="W53" s="240"/>
    </row>
    <row r="54" spans="3:23" s="232" customFormat="1" x14ac:dyDescent="0.2">
      <c r="C54" s="240"/>
      <c r="D54" s="240"/>
      <c r="E54" s="240"/>
      <c r="F54" s="240"/>
      <c r="G54" s="240"/>
      <c r="H54" s="241"/>
      <c r="I54" s="241"/>
      <c r="J54" s="241"/>
      <c r="K54" s="219"/>
      <c r="L54" s="219"/>
      <c r="M54" s="219"/>
      <c r="N54" s="240"/>
      <c r="O54" s="240"/>
      <c r="P54" s="240"/>
      <c r="Q54" s="240"/>
      <c r="R54" s="240"/>
      <c r="S54" s="241"/>
      <c r="T54" s="219"/>
      <c r="U54" s="219"/>
      <c r="V54" s="219"/>
      <c r="W54" s="240"/>
    </row>
    <row r="55" spans="3:23" s="232" customFormat="1" x14ac:dyDescent="0.2">
      <c r="C55" s="240"/>
      <c r="D55" s="240"/>
      <c r="E55" s="240"/>
      <c r="F55" s="240"/>
      <c r="G55" s="240"/>
      <c r="H55" s="241"/>
      <c r="I55" s="241"/>
      <c r="J55" s="241"/>
      <c r="K55" s="219"/>
      <c r="L55" s="219"/>
      <c r="M55" s="219"/>
      <c r="N55" s="240"/>
      <c r="O55" s="240"/>
      <c r="P55" s="240"/>
      <c r="Q55" s="240"/>
      <c r="R55" s="240"/>
      <c r="S55" s="241"/>
      <c r="T55" s="219"/>
      <c r="U55" s="219"/>
      <c r="V55" s="219"/>
      <c r="W55" s="240"/>
    </row>
    <row r="56" spans="3:23" s="232" customFormat="1" x14ac:dyDescent="0.2">
      <c r="C56" s="240"/>
      <c r="D56" s="240"/>
      <c r="E56" s="240"/>
      <c r="F56" s="240"/>
      <c r="G56" s="240"/>
      <c r="H56" s="241"/>
      <c r="I56" s="241"/>
      <c r="J56" s="241"/>
      <c r="K56" s="219"/>
      <c r="L56" s="219"/>
      <c r="M56" s="219"/>
      <c r="N56" s="240"/>
      <c r="O56" s="240"/>
      <c r="P56" s="240"/>
      <c r="Q56" s="240"/>
      <c r="R56" s="240"/>
      <c r="S56" s="241"/>
      <c r="T56" s="219"/>
      <c r="U56" s="219"/>
      <c r="V56" s="219"/>
      <c r="W56" s="240"/>
    </row>
    <row r="57" spans="3:23" s="232" customFormat="1" x14ac:dyDescent="0.2">
      <c r="C57" s="240"/>
      <c r="D57" s="240"/>
      <c r="E57" s="240"/>
      <c r="F57" s="240"/>
      <c r="G57" s="240"/>
      <c r="H57" s="241"/>
      <c r="I57" s="241"/>
      <c r="J57" s="241"/>
      <c r="K57" s="219"/>
      <c r="L57" s="219"/>
      <c r="M57" s="219"/>
      <c r="N57" s="240"/>
      <c r="O57" s="240"/>
      <c r="P57" s="240"/>
      <c r="Q57" s="240"/>
      <c r="R57" s="240"/>
      <c r="S57" s="241"/>
      <c r="T57" s="219"/>
      <c r="U57" s="219"/>
      <c r="V57" s="219"/>
      <c r="W57" s="240"/>
    </row>
    <row r="58" spans="3:23" s="232" customFormat="1" x14ac:dyDescent="0.2">
      <c r="C58" s="240"/>
      <c r="D58" s="240"/>
      <c r="E58" s="240"/>
      <c r="F58" s="240"/>
      <c r="G58" s="240"/>
      <c r="H58" s="241"/>
      <c r="I58" s="241"/>
      <c r="J58" s="241"/>
      <c r="K58" s="219"/>
      <c r="L58" s="219"/>
      <c r="M58" s="219"/>
      <c r="N58" s="240"/>
      <c r="O58" s="240"/>
      <c r="P58" s="240"/>
      <c r="Q58" s="240"/>
      <c r="R58" s="240"/>
      <c r="S58" s="241"/>
      <c r="T58" s="219"/>
      <c r="U58" s="219"/>
      <c r="V58" s="219"/>
      <c r="W58" s="240"/>
    </row>
    <row r="59" spans="3:23" s="232" customFormat="1" x14ac:dyDescent="0.2">
      <c r="C59" s="240"/>
      <c r="D59" s="240"/>
      <c r="E59" s="240"/>
      <c r="F59" s="240"/>
      <c r="G59" s="240"/>
      <c r="H59" s="241"/>
      <c r="I59" s="241"/>
      <c r="J59" s="241"/>
      <c r="K59" s="219"/>
      <c r="L59" s="219"/>
      <c r="M59" s="219"/>
      <c r="N59" s="240"/>
      <c r="O59" s="240"/>
      <c r="P59" s="240"/>
      <c r="Q59" s="240"/>
      <c r="R59" s="240"/>
      <c r="S59" s="241"/>
      <c r="T59" s="219"/>
      <c r="U59" s="219"/>
      <c r="V59" s="219"/>
      <c r="W59" s="240"/>
    </row>
    <row r="60" spans="3:23" s="232" customFormat="1" x14ac:dyDescent="0.2">
      <c r="C60" s="240"/>
      <c r="D60" s="240"/>
      <c r="E60" s="240"/>
      <c r="F60" s="240"/>
      <c r="G60" s="240"/>
      <c r="H60" s="241"/>
      <c r="I60" s="241"/>
      <c r="J60" s="241"/>
      <c r="K60" s="219"/>
      <c r="L60" s="219"/>
      <c r="M60" s="219"/>
      <c r="N60" s="240"/>
      <c r="O60" s="240"/>
      <c r="P60" s="240"/>
      <c r="Q60" s="240"/>
      <c r="R60" s="240"/>
      <c r="S60" s="241"/>
      <c r="T60" s="219"/>
      <c r="U60" s="219"/>
      <c r="V60" s="219"/>
      <c r="W60" s="240"/>
    </row>
    <row r="61" spans="3:23" s="232" customFormat="1" x14ac:dyDescent="0.2">
      <c r="C61" s="240"/>
      <c r="D61" s="240"/>
      <c r="E61" s="240"/>
      <c r="F61" s="240"/>
      <c r="G61" s="240"/>
      <c r="H61" s="241"/>
      <c r="I61" s="241"/>
      <c r="J61" s="241"/>
      <c r="K61" s="219"/>
      <c r="L61" s="219"/>
      <c r="M61" s="219"/>
      <c r="N61" s="240"/>
      <c r="O61" s="240"/>
      <c r="P61" s="240"/>
      <c r="Q61" s="240"/>
      <c r="R61" s="240"/>
      <c r="S61" s="241"/>
      <c r="T61" s="219"/>
      <c r="U61" s="219"/>
      <c r="V61" s="219"/>
      <c r="W61" s="240"/>
    </row>
    <row r="62" spans="3:23" s="232" customFormat="1" x14ac:dyDescent="0.2">
      <c r="C62" s="240"/>
      <c r="D62" s="240"/>
      <c r="E62" s="240"/>
      <c r="F62" s="240"/>
      <c r="G62" s="240"/>
      <c r="H62" s="241"/>
      <c r="I62" s="241"/>
      <c r="J62" s="241"/>
      <c r="K62" s="219"/>
      <c r="L62" s="219"/>
      <c r="M62" s="219"/>
      <c r="N62" s="240"/>
      <c r="O62" s="240"/>
      <c r="P62" s="240"/>
      <c r="Q62" s="240"/>
      <c r="R62" s="240"/>
      <c r="S62" s="241"/>
      <c r="T62" s="219"/>
      <c r="U62" s="219"/>
      <c r="V62" s="219"/>
      <c r="W62" s="240"/>
    </row>
    <row r="63" spans="3:23" s="232" customFormat="1" x14ac:dyDescent="0.2">
      <c r="C63" s="240"/>
      <c r="D63" s="240"/>
      <c r="E63" s="240"/>
      <c r="F63" s="240"/>
      <c r="G63" s="240"/>
      <c r="H63" s="241"/>
      <c r="I63" s="241"/>
      <c r="J63" s="241"/>
      <c r="K63" s="219"/>
      <c r="L63" s="219"/>
      <c r="M63" s="219"/>
      <c r="N63" s="240"/>
      <c r="O63" s="240"/>
      <c r="P63" s="240"/>
      <c r="Q63" s="240"/>
      <c r="R63" s="240"/>
      <c r="S63" s="241"/>
      <c r="T63" s="219"/>
      <c r="U63" s="219"/>
      <c r="V63" s="219"/>
      <c r="W63" s="240"/>
    </row>
    <row r="64" spans="3:23" s="232" customFormat="1" x14ac:dyDescent="0.2">
      <c r="C64" s="240"/>
      <c r="D64" s="240"/>
      <c r="E64" s="240"/>
      <c r="F64" s="240"/>
      <c r="G64" s="240"/>
      <c r="H64" s="241"/>
      <c r="I64" s="241"/>
      <c r="J64" s="241"/>
      <c r="K64" s="219"/>
      <c r="L64" s="219"/>
      <c r="M64" s="219"/>
      <c r="N64" s="240"/>
      <c r="O64" s="240"/>
      <c r="P64" s="240"/>
      <c r="Q64" s="240"/>
      <c r="R64" s="240"/>
      <c r="S64" s="241"/>
      <c r="T64" s="219"/>
      <c r="U64" s="219"/>
      <c r="V64" s="219"/>
      <c r="W64" s="240"/>
    </row>
    <row r="65" spans="3:23" s="232" customFormat="1" x14ac:dyDescent="0.2">
      <c r="C65" s="240"/>
      <c r="D65" s="240"/>
      <c r="E65" s="240"/>
      <c r="F65" s="240"/>
      <c r="G65" s="240"/>
      <c r="H65" s="241"/>
      <c r="I65" s="241"/>
      <c r="J65" s="241"/>
      <c r="K65" s="219"/>
      <c r="L65" s="219"/>
      <c r="M65" s="219"/>
      <c r="N65" s="240"/>
      <c r="O65" s="240"/>
      <c r="P65" s="240"/>
      <c r="Q65" s="240"/>
      <c r="R65" s="240"/>
      <c r="S65" s="241"/>
      <c r="T65" s="219"/>
      <c r="U65" s="219"/>
      <c r="V65" s="219"/>
      <c r="W65" s="240"/>
    </row>
    <row r="66" spans="3:23" s="232" customFormat="1" x14ac:dyDescent="0.2">
      <c r="C66" s="240"/>
      <c r="D66" s="240"/>
      <c r="E66" s="240"/>
      <c r="F66" s="240"/>
      <c r="G66" s="240"/>
      <c r="H66" s="241"/>
      <c r="I66" s="241"/>
      <c r="J66" s="241"/>
      <c r="K66" s="219"/>
      <c r="L66" s="219"/>
      <c r="M66" s="219"/>
      <c r="N66" s="240"/>
      <c r="O66" s="240"/>
      <c r="P66" s="240"/>
      <c r="Q66" s="240"/>
      <c r="R66" s="240"/>
      <c r="S66" s="241"/>
      <c r="T66" s="219"/>
      <c r="U66" s="219"/>
      <c r="V66" s="219"/>
      <c r="W66" s="240"/>
    </row>
    <row r="67" spans="3:23" s="232" customFormat="1" x14ac:dyDescent="0.2">
      <c r="C67" s="240"/>
      <c r="D67" s="240"/>
      <c r="E67" s="240"/>
      <c r="F67" s="240"/>
      <c r="G67" s="240"/>
      <c r="H67" s="241"/>
      <c r="I67" s="241"/>
      <c r="J67" s="241"/>
      <c r="K67" s="219"/>
      <c r="L67" s="219"/>
      <c r="M67" s="219"/>
      <c r="N67" s="240"/>
      <c r="O67" s="240"/>
      <c r="P67" s="240"/>
      <c r="Q67" s="240"/>
      <c r="R67" s="240"/>
      <c r="S67" s="241"/>
      <c r="T67" s="219"/>
      <c r="U67" s="219"/>
      <c r="V67" s="219"/>
      <c r="W67" s="240"/>
    </row>
    <row r="68" spans="3:23" s="232" customFormat="1" x14ac:dyDescent="0.2">
      <c r="C68" s="240"/>
      <c r="D68" s="240"/>
      <c r="E68" s="240"/>
      <c r="F68" s="240"/>
      <c r="G68" s="240"/>
      <c r="H68" s="241"/>
      <c r="I68" s="241"/>
      <c r="J68" s="241"/>
      <c r="K68" s="219"/>
      <c r="L68" s="219"/>
      <c r="M68" s="219"/>
      <c r="N68" s="240"/>
      <c r="O68" s="240"/>
      <c r="P68" s="240"/>
      <c r="Q68" s="240"/>
      <c r="R68" s="240"/>
      <c r="S68" s="241"/>
      <c r="T68" s="219"/>
      <c r="U68" s="219"/>
      <c r="V68" s="219"/>
      <c r="W68" s="240"/>
    </row>
    <row r="69" spans="3:23" s="232" customFormat="1" x14ac:dyDescent="0.2">
      <c r="C69" s="240"/>
      <c r="D69" s="240"/>
      <c r="E69" s="240"/>
      <c r="F69" s="240"/>
      <c r="G69" s="240"/>
      <c r="H69" s="241"/>
      <c r="I69" s="241"/>
      <c r="J69" s="241"/>
      <c r="K69" s="219"/>
      <c r="L69" s="219"/>
      <c r="M69" s="219"/>
      <c r="N69" s="240"/>
      <c r="O69" s="240"/>
      <c r="P69" s="240"/>
      <c r="Q69" s="240"/>
      <c r="R69" s="240"/>
      <c r="S69" s="241"/>
      <c r="T69" s="219"/>
      <c r="U69" s="219"/>
      <c r="V69" s="219"/>
      <c r="W69" s="240"/>
    </row>
    <row r="70" spans="3:23" s="232" customFormat="1" x14ac:dyDescent="0.2">
      <c r="C70" s="240"/>
      <c r="D70" s="240"/>
      <c r="E70" s="240"/>
      <c r="F70" s="240"/>
      <c r="G70" s="240"/>
      <c r="H70" s="241"/>
      <c r="I70" s="241"/>
      <c r="J70" s="241"/>
      <c r="K70" s="219"/>
      <c r="L70" s="219"/>
      <c r="M70" s="219"/>
      <c r="N70" s="240"/>
      <c r="O70" s="240"/>
      <c r="P70" s="240"/>
      <c r="Q70" s="240"/>
      <c r="R70" s="240"/>
      <c r="S70" s="241"/>
      <c r="T70" s="219"/>
      <c r="U70" s="219"/>
      <c r="V70" s="219"/>
      <c r="W70" s="240"/>
    </row>
    <row r="71" spans="3:23" s="232" customFormat="1" x14ac:dyDescent="0.2">
      <c r="C71" s="240"/>
      <c r="D71" s="240"/>
      <c r="E71" s="240"/>
      <c r="F71" s="240"/>
      <c r="G71" s="240"/>
      <c r="H71" s="241"/>
      <c r="I71" s="241"/>
      <c r="J71" s="241"/>
      <c r="K71" s="219"/>
      <c r="L71" s="219"/>
      <c r="M71" s="219"/>
      <c r="N71" s="240"/>
      <c r="O71" s="240"/>
      <c r="P71" s="240"/>
      <c r="Q71" s="240"/>
      <c r="R71" s="240"/>
      <c r="S71" s="241"/>
      <c r="T71" s="219"/>
      <c r="U71" s="219"/>
      <c r="V71" s="219"/>
      <c r="W71" s="240"/>
    </row>
    <row r="72" spans="3:23" s="232" customFormat="1" x14ac:dyDescent="0.2">
      <c r="C72" s="240"/>
      <c r="D72" s="240"/>
      <c r="E72" s="240"/>
      <c r="F72" s="240"/>
      <c r="G72" s="240"/>
      <c r="H72" s="241"/>
      <c r="I72" s="241"/>
      <c r="J72" s="241"/>
      <c r="K72" s="219"/>
      <c r="L72" s="219"/>
      <c r="M72" s="219"/>
      <c r="N72" s="240"/>
      <c r="O72" s="240"/>
      <c r="P72" s="240"/>
      <c r="Q72" s="240"/>
      <c r="R72" s="240"/>
      <c r="S72" s="241"/>
      <c r="T72" s="219"/>
      <c r="U72" s="219"/>
      <c r="V72" s="219"/>
      <c r="W72" s="240"/>
    </row>
    <row r="73" spans="3:23" s="232" customFormat="1" x14ac:dyDescent="0.2">
      <c r="C73" s="240"/>
      <c r="D73" s="240"/>
      <c r="E73" s="240"/>
      <c r="F73" s="240"/>
      <c r="G73" s="240"/>
      <c r="H73" s="241"/>
      <c r="I73" s="241"/>
      <c r="J73" s="241"/>
      <c r="K73" s="219"/>
      <c r="L73" s="219"/>
      <c r="M73" s="219"/>
      <c r="N73" s="240"/>
      <c r="O73" s="240"/>
      <c r="P73" s="240"/>
      <c r="Q73" s="240"/>
      <c r="R73" s="240"/>
      <c r="S73" s="241"/>
      <c r="T73" s="219"/>
      <c r="U73" s="219"/>
      <c r="V73" s="219"/>
      <c r="W73" s="240"/>
    </row>
    <row r="74" spans="3:23" s="232" customFormat="1" x14ac:dyDescent="0.2">
      <c r="C74" s="240"/>
      <c r="D74" s="240"/>
      <c r="E74" s="240"/>
      <c r="F74" s="240"/>
      <c r="G74" s="240"/>
      <c r="H74" s="241"/>
      <c r="I74" s="241"/>
      <c r="J74" s="241"/>
      <c r="K74" s="219"/>
      <c r="L74" s="219"/>
      <c r="M74" s="219"/>
      <c r="N74" s="240"/>
      <c r="O74" s="240"/>
      <c r="P74" s="240"/>
      <c r="Q74" s="240"/>
      <c r="R74" s="240"/>
      <c r="S74" s="241"/>
      <c r="T74" s="219"/>
      <c r="U74" s="219"/>
      <c r="V74" s="219"/>
      <c r="W74" s="240"/>
    </row>
    <row r="75" spans="3:23" s="232" customFormat="1" x14ac:dyDescent="0.2">
      <c r="C75" s="240"/>
      <c r="D75" s="240"/>
      <c r="E75" s="240"/>
      <c r="F75" s="240"/>
      <c r="G75" s="240"/>
      <c r="H75" s="241"/>
      <c r="I75" s="241"/>
      <c r="J75" s="241"/>
      <c r="K75" s="219"/>
      <c r="L75" s="219"/>
      <c r="M75" s="219"/>
      <c r="N75" s="240"/>
      <c r="O75" s="240"/>
      <c r="P75" s="240"/>
      <c r="Q75" s="240"/>
      <c r="R75" s="240"/>
      <c r="S75" s="241"/>
      <c r="T75" s="219"/>
      <c r="U75" s="219"/>
      <c r="V75" s="219"/>
      <c r="W75" s="240"/>
    </row>
    <row r="76" spans="3:23" s="232" customFormat="1" x14ac:dyDescent="0.2">
      <c r="C76" s="240"/>
      <c r="D76" s="240"/>
      <c r="E76" s="240"/>
      <c r="F76" s="240"/>
      <c r="G76" s="240"/>
      <c r="H76" s="241"/>
      <c r="I76" s="241"/>
      <c r="J76" s="241"/>
      <c r="K76" s="219"/>
      <c r="L76" s="219"/>
      <c r="M76" s="219"/>
      <c r="N76" s="240"/>
      <c r="O76" s="240"/>
      <c r="P76" s="240"/>
      <c r="Q76" s="240"/>
      <c r="R76" s="240"/>
      <c r="S76" s="241"/>
      <c r="T76" s="219"/>
      <c r="U76" s="219"/>
      <c r="V76" s="219"/>
      <c r="W76" s="240"/>
    </row>
    <row r="77" spans="3:23" s="232" customFormat="1" x14ac:dyDescent="0.2">
      <c r="C77" s="240"/>
      <c r="D77" s="240"/>
      <c r="E77" s="240"/>
      <c r="F77" s="240"/>
      <c r="G77" s="240"/>
      <c r="H77" s="241"/>
      <c r="I77" s="241"/>
      <c r="J77" s="241"/>
      <c r="K77" s="219"/>
      <c r="L77" s="219"/>
      <c r="M77" s="219"/>
      <c r="N77" s="240"/>
      <c r="O77" s="240"/>
      <c r="P77" s="240"/>
      <c r="Q77" s="240"/>
      <c r="R77" s="240"/>
      <c r="S77" s="241"/>
      <c r="T77" s="219"/>
      <c r="U77" s="219"/>
      <c r="V77" s="219"/>
      <c r="W77" s="240"/>
    </row>
    <row r="78" spans="3:23" s="232" customFormat="1" x14ac:dyDescent="0.2">
      <c r="C78" s="240"/>
      <c r="D78" s="240"/>
      <c r="E78" s="240"/>
      <c r="F78" s="240"/>
      <c r="G78" s="240"/>
      <c r="H78" s="241"/>
      <c r="I78" s="241"/>
      <c r="J78" s="241"/>
      <c r="K78" s="219"/>
      <c r="L78" s="219"/>
      <c r="M78" s="219"/>
      <c r="N78" s="240"/>
      <c r="O78" s="240"/>
      <c r="P78" s="240"/>
      <c r="Q78" s="240"/>
      <c r="R78" s="240"/>
      <c r="S78" s="241"/>
      <c r="T78" s="219"/>
      <c r="U78" s="219"/>
      <c r="V78" s="219"/>
      <c r="W78" s="240"/>
    </row>
    <row r="79" spans="3:23" s="232" customFormat="1" x14ac:dyDescent="0.2">
      <c r="C79" s="240"/>
      <c r="D79" s="240"/>
      <c r="E79" s="240"/>
      <c r="F79" s="240"/>
      <c r="G79" s="240"/>
      <c r="H79" s="241"/>
      <c r="I79" s="241"/>
      <c r="J79" s="241"/>
      <c r="K79" s="219"/>
      <c r="L79" s="219"/>
      <c r="M79" s="219"/>
      <c r="N79" s="240"/>
      <c r="O79" s="240"/>
      <c r="P79" s="240"/>
      <c r="Q79" s="240"/>
      <c r="R79" s="240"/>
      <c r="S79" s="241"/>
      <c r="T79" s="219"/>
      <c r="U79" s="219"/>
      <c r="V79" s="219"/>
      <c r="W79" s="240"/>
    </row>
    <row r="80" spans="3:23" s="232" customFormat="1" x14ac:dyDescent="0.2">
      <c r="C80" s="240"/>
      <c r="D80" s="240"/>
      <c r="E80" s="240"/>
      <c r="F80" s="240"/>
      <c r="G80" s="240"/>
      <c r="H80" s="241"/>
      <c r="I80" s="241"/>
      <c r="J80" s="241"/>
      <c r="K80" s="219"/>
      <c r="L80" s="219"/>
      <c r="M80" s="219"/>
      <c r="N80" s="240"/>
      <c r="O80" s="240"/>
      <c r="P80" s="240"/>
      <c r="Q80" s="240"/>
      <c r="R80" s="240"/>
      <c r="S80" s="241"/>
      <c r="T80" s="219"/>
      <c r="U80" s="219"/>
      <c r="V80" s="219"/>
      <c r="W80" s="240"/>
    </row>
    <row r="81" spans="3:23" s="232" customFormat="1" x14ac:dyDescent="0.2">
      <c r="C81" s="240"/>
      <c r="D81" s="240"/>
      <c r="E81" s="240"/>
      <c r="F81" s="240"/>
      <c r="G81" s="240"/>
      <c r="H81" s="241"/>
      <c r="I81" s="241"/>
      <c r="J81" s="241"/>
      <c r="K81" s="219"/>
      <c r="L81" s="219"/>
      <c r="M81" s="219"/>
      <c r="N81" s="240"/>
      <c r="O81" s="240"/>
      <c r="P81" s="240"/>
      <c r="Q81" s="240"/>
      <c r="R81" s="240"/>
      <c r="S81" s="241"/>
      <c r="T81" s="219"/>
      <c r="U81" s="219"/>
      <c r="V81" s="219"/>
      <c r="W81" s="240"/>
    </row>
    <row r="82" spans="3:23" s="232" customFormat="1" x14ac:dyDescent="0.2">
      <c r="C82" s="240"/>
      <c r="D82" s="240"/>
      <c r="E82" s="240"/>
      <c r="F82" s="240"/>
      <c r="G82" s="240"/>
      <c r="H82" s="241"/>
      <c r="I82" s="241"/>
      <c r="J82" s="241"/>
      <c r="K82" s="219"/>
      <c r="L82" s="219"/>
      <c r="M82" s="219"/>
      <c r="N82" s="240"/>
      <c r="O82" s="240"/>
      <c r="P82" s="240"/>
      <c r="Q82" s="240"/>
      <c r="R82" s="240"/>
      <c r="S82" s="241"/>
      <c r="T82" s="219"/>
      <c r="U82" s="219"/>
      <c r="V82" s="219"/>
      <c r="W82" s="240"/>
    </row>
    <row r="83" spans="3:23" s="232" customFormat="1" x14ac:dyDescent="0.2">
      <c r="C83" s="240"/>
      <c r="D83" s="240"/>
      <c r="E83" s="240"/>
      <c r="F83" s="240"/>
      <c r="G83" s="240"/>
      <c r="H83" s="241"/>
      <c r="I83" s="241"/>
      <c r="J83" s="241"/>
      <c r="K83" s="219"/>
      <c r="L83" s="219"/>
      <c r="M83" s="219"/>
      <c r="N83" s="240"/>
      <c r="O83" s="240"/>
      <c r="P83" s="240"/>
      <c r="Q83" s="240"/>
      <c r="R83" s="240"/>
      <c r="S83" s="241"/>
      <c r="T83" s="219"/>
      <c r="U83" s="219"/>
      <c r="V83" s="219"/>
      <c r="W83" s="240"/>
    </row>
    <row r="84" spans="3:23" s="232" customFormat="1" x14ac:dyDescent="0.2">
      <c r="C84" s="240"/>
      <c r="D84" s="240"/>
      <c r="E84" s="240"/>
      <c r="F84" s="240"/>
      <c r="G84" s="240"/>
      <c r="H84" s="241"/>
      <c r="I84" s="241"/>
      <c r="J84" s="241"/>
      <c r="K84" s="219"/>
      <c r="L84" s="219"/>
      <c r="M84" s="219"/>
      <c r="N84" s="240"/>
      <c r="O84" s="240"/>
      <c r="P84" s="240"/>
      <c r="Q84" s="240"/>
      <c r="R84" s="240"/>
      <c r="S84" s="241"/>
      <c r="T84" s="219"/>
      <c r="U84" s="219"/>
      <c r="V84" s="219"/>
      <c r="W84" s="240"/>
    </row>
    <row r="85" spans="3:23" s="232" customFormat="1" x14ac:dyDescent="0.2">
      <c r="C85" s="240"/>
      <c r="D85" s="240"/>
      <c r="E85" s="240"/>
      <c r="F85" s="240"/>
      <c r="G85" s="240"/>
      <c r="H85" s="241"/>
      <c r="I85" s="241"/>
      <c r="J85" s="241"/>
      <c r="K85" s="219"/>
      <c r="L85" s="219"/>
      <c r="M85" s="219"/>
      <c r="N85" s="240"/>
      <c r="O85" s="240"/>
      <c r="P85" s="240"/>
      <c r="Q85" s="240"/>
      <c r="R85" s="240"/>
      <c r="S85" s="241"/>
      <c r="T85" s="219"/>
      <c r="U85" s="219"/>
      <c r="V85" s="219"/>
      <c r="W85" s="240"/>
    </row>
    <row r="86" spans="3:23" s="232" customFormat="1" x14ac:dyDescent="0.2">
      <c r="C86" s="240"/>
      <c r="D86" s="240"/>
      <c r="E86" s="240"/>
      <c r="F86" s="240"/>
      <c r="G86" s="240"/>
      <c r="H86" s="241"/>
      <c r="I86" s="241"/>
      <c r="J86" s="241"/>
      <c r="K86" s="219"/>
      <c r="L86" s="219"/>
      <c r="M86" s="219"/>
      <c r="N86" s="240"/>
      <c r="O86" s="240"/>
      <c r="P86" s="240"/>
      <c r="Q86" s="240"/>
      <c r="R86" s="240"/>
      <c r="S86" s="241"/>
      <c r="T86" s="219"/>
      <c r="U86" s="219"/>
      <c r="V86" s="219"/>
      <c r="W86" s="240"/>
    </row>
    <row r="87" spans="3:23" s="232" customFormat="1" x14ac:dyDescent="0.2">
      <c r="C87" s="240"/>
      <c r="D87" s="240"/>
      <c r="E87" s="240"/>
      <c r="F87" s="240"/>
      <c r="G87" s="240"/>
      <c r="H87" s="241"/>
      <c r="I87" s="241"/>
      <c r="J87" s="241"/>
      <c r="K87" s="219"/>
      <c r="L87" s="219"/>
      <c r="M87" s="219"/>
      <c r="N87" s="240"/>
      <c r="O87" s="240"/>
      <c r="P87" s="240"/>
      <c r="Q87" s="240"/>
      <c r="R87" s="240"/>
      <c r="S87" s="241"/>
      <c r="T87" s="219"/>
      <c r="U87" s="219"/>
      <c r="V87" s="219"/>
      <c r="W87" s="240"/>
    </row>
    <row r="88" spans="3:23" s="232" customFormat="1" x14ac:dyDescent="0.2">
      <c r="C88" s="240"/>
      <c r="D88" s="240"/>
      <c r="E88" s="240"/>
      <c r="F88" s="240"/>
      <c r="G88" s="240"/>
      <c r="H88" s="241"/>
      <c r="I88" s="241"/>
      <c r="J88" s="241"/>
      <c r="K88" s="219"/>
      <c r="L88" s="219"/>
      <c r="M88" s="219"/>
      <c r="N88" s="240"/>
      <c r="O88" s="240"/>
      <c r="P88" s="240"/>
      <c r="Q88" s="240"/>
      <c r="R88" s="240"/>
      <c r="S88" s="241"/>
      <c r="T88" s="219"/>
      <c r="U88" s="219"/>
      <c r="V88" s="219"/>
      <c r="W88" s="240"/>
    </row>
    <row r="89" spans="3:23" s="232" customFormat="1" x14ac:dyDescent="0.2">
      <c r="C89" s="240"/>
      <c r="D89" s="240"/>
      <c r="E89" s="240"/>
      <c r="F89" s="240"/>
      <c r="G89" s="240"/>
      <c r="H89" s="241"/>
      <c r="I89" s="241"/>
      <c r="J89" s="241"/>
      <c r="K89" s="219"/>
      <c r="L89" s="219"/>
      <c r="M89" s="219"/>
      <c r="N89" s="240"/>
      <c r="O89" s="240"/>
      <c r="P89" s="240"/>
      <c r="Q89" s="240"/>
      <c r="R89" s="240"/>
      <c r="S89" s="241"/>
      <c r="T89" s="219"/>
      <c r="U89" s="219"/>
      <c r="V89" s="219"/>
      <c r="W89" s="240"/>
    </row>
    <row r="90" spans="3:23" s="232" customFormat="1" x14ac:dyDescent="0.2">
      <c r="C90" s="240"/>
      <c r="D90" s="240"/>
      <c r="E90" s="240"/>
      <c r="F90" s="240"/>
      <c r="G90" s="240"/>
      <c r="H90" s="241"/>
      <c r="I90" s="241"/>
      <c r="J90" s="241"/>
      <c r="K90" s="219"/>
      <c r="L90" s="219"/>
      <c r="M90" s="219"/>
      <c r="N90" s="240"/>
      <c r="O90" s="240"/>
      <c r="P90" s="240"/>
      <c r="Q90" s="240"/>
      <c r="R90" s="240"/>
      <c r="S90" s="241"/>
      <c r="T90" s="219"/>
      <c r="U90" s="219"/>
      <c r="V90" s="219"/>
      <c r="W90" s="240"/>
    </row>
    <row r="91" spans="3:23" s="232" customFormat="1" x14ac:dyDescent="0.2">
      <c r="C91" s="240"/>
      <c r="D91" s="240"/>
      <c r="E91" s="240"/>
      <c r="F91" s="240"/>
      <c r="G91" s="240"/>
      <c r="H91" s="241"/>
      <c r="I91" s="241"/>
      <c r="J91" s="241"/>
      <c r="K91" s="219"/>
      <c r="L91" s="219"/>
      <c r="M91" s="219"/>
      <c r="N91" s="240"/>
      <c r="O91" s="240"/>
      <c r="P91" s="240"/>
      <c r="Q91" s="240"/>
      <c r="R91" s="240"/>
      <c r="S91" s="241"/>
      <c r="T91" s="219"/>
      <c r="U91" s="219"/>
      <c r="V91" s="219"/>
      <c r="W91" s="240"/>
    </row>
    <row r="92" spans="3:23" s="232" customFormat="1" x14ac:dyDescent="0.2">
      <c r="C92" s="240"/>
      <c r="D92" s="240"/>
      <c r="E92" s="240"/>
      <c r="F92" s="240"/>
      <c r="G92" s="240"/>
      <c r="H92" s="241"/>
      <c r="I92" s="241"/>
      <c r="J92" s="241"/>
      <c r="K92" s="219"/>
      <c r="L92" s="219"/>
      <c r="M92" s="219"/>
      <c r="N92" s="240"/>
      <c r="O92" s="240"/>
      <c r="P92" s="240"/>
      <c r="Q92" s="240"/>
      <c r="R92" s="240"/>
      <c r="S92" s="241"/>
      <c r="T92" s="219"/>
      <c r="U92" s="219"/>
      <c r="V92" s="219"/>
      <c r="W92" s="240"/>
    </row>
    <row r="93" spans="3:23" s="232" customFormat="1" x14ac:dyDescent="0.2">
      <c r="C93" s="240"/>
      <c r="D93" s="240"/>
      <c r="E93" s="240"/>
      <c r="F93" s="240"/>
      <c r="G93" s="240"/>
      <c r="H93" s="241"/>
      <c r="I93" s="241"/>
      <c r="J93" s="241"/>
      <c r="K93" s="219"/>
      <c r="L93" s="219"/>
      <c r="M93" s="219"/>
      <c r="N93" s="240"/>
      <c r="O93" s="240"/>
      <c r="P93" s="240"/>
      <c r="Q93" s="240"/>
      <c r="R93" s="240"/>
      <c r="S93" s="241"/>
      <c r="T93" s="219"/>
      <c r="U93" s="219"/>
      <c r="V93" s="219"/>
      <c r="W93" s="240"/>
    </row>
    <row r="94" spans="3:23" s="232" customFormat="1" x14ac:dyDescent="0.2">
      <c r="C94" s="240"/>
      <c r="D94" s="240"/>
      <c r="E94" s="240"/>
      <c r="F94" s="240"/>
      <c r="G94" s="240"/>
      <c r="H94" s="241"/>
      <c r="I94" s="241"/>
      <c r="J94" s="241"/>
      <c r="K94" s="219"/>
      <c r="L94" s="219"/>
      <c r="M94" s="219"/>
      <c r="N94" s="240"/>
      <c r="O94" s="240"/>
      <c r="P94" s="240"/>
      <c r="Q94" s="240"/>
      <c r="R94" s="240"/>
      <c r="S94" s="241"/>
      <c r="T94" s="219"/>
      <c r="U94" s="219"/>
      <c r="V94" s="219"/>
      <c r="W94" s="240"/>
    </row>
    <row r="95" spans="3:23" s="232" customFormat="1" x14ac:dyDescent="0.2">
      <c r="C95" s="240"/>
      <c r="D95" s="240"/>
      <c r="E95" s="240"/>
      <c r="F95" s="240"/>
      <c r="G95" s="240"/>
      <c r="H95" s="241"/>
      <c r="I95" s="241"/>
      <c r="J95" s="241"/>
      <c r="K95" s="219"/>
      <c r="L95" s="219"/>
      <c r="M95" s="219"/>
      <c r="N95" s="240"/>
      <c r="O95" s="240"/>
      <c r="P95" s="240"/>
      <c r="Q95" s="240"/>
      <c r="R95" s="240"/>
      <c r="S95" s="241"/>
      <c r="T95" s="219"/>
      <c r="U95" s="219"/>
      <c r="V95" s="219"/>
      <c r="W95" s="240"/>
    </row>
    <row r="96" spans="3:23" s="232" customFormat="1" x14ac:dyDescent="0.2">
      <c r="C96" s="240"/>
      <c r="D96" s="240"/>
      <c r="E96" s="240"/>
      <c r="F96" s="240"/>
      <c r="G96" s="240"/>
      <c r="H96" s="241"/>
      <c r="I96" s="241"/>
      <c r="J96" s="241"/>
      <c r="K96" s="219"/>
      <c r="L96" s="219"/>
      <c r="M96" s="219"/>
      <c r="N96" s="240"/>
      <c r="O96" s="240"/>
      <c r="P96" s="240"/>
      <c r="Q96" s="240"/>
      <c r="R96" s="240"/>
      <c r="S96" s="241"/>
      <c r="T96" s="219"/>
      <c r="U96" s="219"/>
      <c r="V96" s="219"/>
      <c r="W96" s="240"/>
    </row>
    <row r="97" spans="3:23" s="232" customFormat="1" x14ac:dyDescent="0.2">
      <c r="C97" s="240"/>
      <c r="D97" s="240"/>
      <c r="E97" s="240"/>
      <c r="F97" s="240"/>
      <c r="G97" s="240"/>
      <c r="H97" s="241"/>
      <c r="I97" s="241"/>
      <c r="J97" s="241"/>
      <c r="K97" s="219"/>
      <c r="L97" s="219"/>
      <c r="M97" s="219"/>
      <c r="N97" s="240"/>
      <c r="O97" s="240"/>
      <c r="P97" s="240"/>
      <c r="Q97" s="240"/>
      <c r="R97" s="240"/>
      <c r="S97" s="241"/>
      <c r="T97" s="219"/>
      <c r="U97" s="219"/>
      <c r="V97" s="219"/>
      <c r="W97" s="240"/>
    </row>
    <row r="98" spans="3:23" s="232" customFormat="1" x14ac:dyDescent="0.2">
      <c r="C98" s="240"/>
      <c r="D98" s="240"/>
      <c r="E98" s="240"/>
      <c r="F98" s="240"/>
      <c r="G98" s="240"/>
      <c r="H98" s="241"/>
      <c r="I98" s="241"/>
      <c r="J98" s="241"/>
      <c r="K98" s="219"/>
      <c r="L98" s="219"/>
      <c r="M98" s="219"/>
      <c r="N98" s="240"/>
      <c r="O98" s="240"/>
      <c r="P98" s="240"/>
      <c r="Q98" s="240"/>
      <c r="R98" s="240"/>
      <c r="S98" s="241"/>
      <c r="T98" s="219"/>
      <c r="U98" s="219"/>
      <c r="V98" s="219"/>
      <c r="W98" s="240"/>
    </row>
    <row r="99" spans="3:23" s="232" customFormat="1" x14ac:dyDescent="0.2">
      <c r="C99" s="240"/>
      <c r="D99" s="240"/>
      <c r="E99" s="240"/>
      <c r="F99" s="240"/>
      <c r="G99" s="240"/>
      <c r="H99" s="241"/>
      <c r="I99" s="241"/>
      <c r="J99" s="241"/>
      <c r="K99" s="219"/>
      <c r="L99" s="219"/>
      <c r="M99" s="219"/>
      <c r="N99" s="240"/>
      <c r="O99" s="240"/>
      <c r="P99" s="240"/>
      <c r="Q99" s="240"/>
      <c r="R99" s="240"/>
      <c r="S99" s="241"/>
      <c r="T99" s="219"/>
      <c r="U99" s="219"/>
      <c r="V99" s="219"/>
      <c r="W99" s="240"/>
    </row>
    <row r="100" spans="3:23" s="232" customFormat="1" x14ac:dyDescent="0.2">
      <c r="C100" s="240"/>
      <c r="D100" s="240"/>
      <c r="E100" s="240"/>
      <c r="F100" s="240"/>
      <c r="G100" s="240"/>
      <c r="H100" s="241"/>
      <c r="I100" s="241"/>
      <c r="J100" s="241"/>
      <c r="K100" s="219"/>
      <c r="L100" s="219"/>
      <c r="M100" s="219"/>
      <c r="N100" s="240"/>
      <c r="O100" s="240"/>
      <c r="P100" s="240"/>
      <c r="Q100" s="240"/>
      <c r="R100" s="240"/>
      <c r="S100" s="241"/>
      <c r="T100" s="219"/>
      <c r="U100" s="219"/>
      <c r="V100" s="219"/>
      <c r="W100" s="240"/>
    </row>
    <row r="101" spans="3:23" s="232" customFormat="1" x14ac:dyDescent="0.2">
      <c r="C101" s="240"/>
      <c r="D101" s="240"/>
      <c r="E101" s="240"/>
      <c r="F101" s="240"/>
      <c r="G101" s="240"/>
      <c r="H101" s="241"/>
      <c r="I101" s="241"/>
      <c r="J101" s="241"/>
      <c r="K101" s="219"/>
      <c r="L101" s="219"/>
      <c r="M101" s="219"/>
      <c r="N101" s="240"/>
      <c r="O101" s="240"/>
      <c r="P101" s="240"/>
      <c r="Q101" s="240"/>
      <c r="R101" s="240"/>
      <c r="S101" s="241"/>
      <c r="T101" s="219"/>
      <c r="U101" s="219"/>
      <c r="V101" s="219"/>
      <c r="W101" s="240"/>
    </row>
    <row r="102" spans="3:23" s="232" customFormat="1" x14ac:dyDescent="0.2">
      <c r="C102" s="240"/>
      <c r="D102" s="240"/>
      <c r="E102" s="240"/>
      <c r="F102" s="240"/>
      <c r="G102" s="240"/>
      <c r="H102" s="241"/>
      <c r="I102" s="241"/>
      <c r="J102" s="241"/>
      <c r="K102" s="219"/>
      <c r="L102" s="219"/>
      <c r="M102" s="219"/>
      <c r="N102" s="240"/>
      <c r="O102" s="240"/>
      <c r="P102" s="240"/>
      <c r="Q102" s="240"/>
      <c r="R102" s="240"/>
      <c r="S102" s="241"/>
      <c r="T102" s="219"/>
      <c r="U102" s="219"/>
      <c r="V102" s="219"/>
      <c r="W102" s="240"/>
    </row>
    <row r="103" spans="3:23" s="232" customFormat="1" x14ac:dyDescent="0.2">
      <c r="C103" s="240"/>
      <c r="D103" s="240"/>
      <c r="E103" s="240"/>
      <c r="F103" s="240"/>
      <c r="G103" s="240"/>
      <c r="H103" s="241"/>
      <c r="I103" s="241"/>
      <c r="J103" s="241"/>
      <c r="K103" s="219"/>
      <c r="L103" s="219"/>
      <c r="M103" s="219"/>
      <c r="N103" s="240"/>
      <c r="O103" s="240"/>
      <c r="P103" s="240"/>
      <c r="Q103" s="240"/>
      <c r="R103" s="240"/>
      <c r="S103" s="241"/>
      <c r="T103" s="219"/>
      <c r="U103" s="219"/>
      <c r="V103" s="219"/>
      <c r="W103" s="240"/>
    </row>
    <row r="104" spans="3:23" s="232" customFormat="1" x14ac:dyDescent="0.2">
      <c r="C104" s="240"/>
      <c r="D104" s="240"/>
      <c r="E104" s="240"/>
      <c r="F104" s="240"/>
      <c r="G104" s="240"/>
      <c r="H104" s="241"/>
      <c r="I104" s="241"/>
      <c r="J104" s="241"/>
      <c r="K104" s="219"/>
      <c r="L104" s="219"/>
      <c r="M104" s="219"/>
      <c r="N104" s="240"/>
      <c r="O104" s="240"/>
      <c r="P104" s="240"/>
      <c r="Q104" s="240"/>
      <c r="R104" s="240"/>
      <c r="S104" s="241"/>
      <c r="T104" s="219"/>
      <c r="U104" s="219"/>
      <c r="V104" s="219"/>
      <c r="W104" s="240"/>
    </row>
    <row r="105" spans="3:23" s="232" customFormat="1" x14ac:dyDescent="0.2">
      <c r="C105" s="240"/>
      <c r="D105" s="240"/>
      <c r="E105" s="240"/>
      <c r="F105" s="240"/>
      <c r="G105" s="240"/>
      <c r="H105" s="241"/>
      <c r="I105" s="241"/>
      <c r="J105" s="241"/>
      <c r="K105" s="219"/>
      <c r="L105" s="219"/>
      <c r="M105" s="219"/>
      <c r="N105" s="240"/>
      <c r="O105" s="240"/>
      <c r="P105" s="240"/>
      <c r="Q105" s="240"/>
      <c r="R105" s="240"/>
      <c r="S105" s="241"/>
      <c r="T105" s="219"/>
      <c r="U105" s="219"/>
      <c r="V105" s="219"/>
      <c r="W105" s="240"/>
    </row>
    <row r="106" spans="3:23" s="232" customFormat="1" x14ac:dyDescent="0.2">
      <c r="C106" s="240"/>
      <c r="D106" s="240"/>
      <c r="E106" s="240"/>
      <c r="F106" s="240"/>
      <c r="G106" s="240"/>
      <c r="H106" s="241"/>
      <c r="I106" s="241"/>
      <c r="J106" s="241"/>
      <c r="K106" s="219"/>
      <c r="L106" s="219"/>
      <c r="M106" s="219"/>
      <c r="N106" s="240"/>
      <c r="O106" s="240"/>
      <c r="P106" s="240"/>
      <c r="Q106" s="240"/>
      <c r="R106" s="240"/>
      <c r="S106" s="241"/>
      <c r="T106" s="219"/>
      <c r="U106" s="219"/>
      <c r="V106" s="219"/>
      <c r="W106" s="240"/>
    </row>
    <row r="107" spans="3:23" s="232" customFormat="1" x14ac:dyDescent="0.2">
      <c r="C107" s="240"/>
      <c r="D107" s="240"/>
      <c r="E107" s="240"/>
      <c r="F107" s="240"/>
      <c r="G107" s="240"/>
      <c r="H107" s="241"/>
      <c r="I107" s="241"/>
      <c r="J107" s="241"/>
      <c r="K107" s="219"/>
      <c r="L107" s="219"/>
      <c r="M107" s="219"/>
      <c r="N107" s="240"/>
      <c r="O107" s="240"/>
      <c r="P107" s="240"/>
      <c r="Q107" s="240"/>
      <c r="R107" s="240"/>
      <c r="S107" s="241"/>
      <c r="T107" s="219"/>
      <c r="U107" s="219"/>
      <c r="V107" s="219"/>
      <c r="W107" s="240"/>
    </row>
    <row r="108" spans="3:23" s="232" customFormat="1" x14ac:dyDescent="0.2">
      <c r="C108" s="240"/>
      <c r="D108" s="240"/>
      <c r="E108" s="240"/>
      <c r="F108" s="240"/>
      <c r="G108" s="240"/>
      <c r="H108" s="241"/>
      <c r="I108" s="241"/>
      <c r="J108" s="241"/>
      <c r="K108" s="219"/>
      <c r="L108" s="219"/>
      <c r="M108" s="219"/>
      <c r="N108" s="240"/>
      <c r="O108" s="240"/>
      <c r="P108" s="240"/>
      <c r="Q108" s="240"/>
      <c r="R108" s="240"/>
      <c r="S108" s="241"/>
      <c r="T108" s="219"/>
      <c r="U108" s="219"/>
      <c r="V108" s="219"/>
      <c r="W108" s="240"/>
    </row>
    <row r="109" spans="3:23" s="232" customFormat="1" x14ac:dyDescent="0.2">
      <c r="C109" s="240"/>
      <c r="D109" s="240"/>
      <c r="E109" s="240"/>
      <c r="F109" s="240"/>
      <c r="G109" s="240"/>
      <c r="H109" s="241"/>
      <c r="I109" s="241"/>
      <c r="J109" s="241"/>
      <c r="K109" s="219"/>
      <c r="L109" s="219"/>
      <c r="M109" s="219"/>
      <c r="N109" s="240"/>
      <c r="O109" s="240"/>
      <c r="P109" s="240"/>
      <c r="Q109" s="240"/>
      <c r="R109" s="240"/>
      <c r="S109" s="241"/>
      <c r="T109" s="219"/>
      <c r="U109" s="219"/>
      <c r="V109" s="219"/>
      <c r="W109" s="240"/>
    </row>
    <row r="110" spans="3:23" s="232" customFormat="1" x14ac:dyDescent="0.2">
      <c r="C110" s="240"/>
      <c r="D110" s="240"/>
      <c r="E110" s="240"/>
      <c r="F110" s="240"/>
      <c r="G110" s="240"/>
      <c r="H110" s="241"/>
      <c r="I110" s="241"/>
      <c r="J110" s="241"/>
      <c r="K110" s="219"/>
      <c r="L110" s="219"/>
      <c r="M110" s="219"/>
      <c r="N110" s="240"/>
      <c r="O110" s="240"/>
      <c r="P110" s="240"/>
      <c r="Q110" s="240"/>
      <c r="R110" s="240"/>
      <c r="S110" s="241"/>
      <c r="T110" s="219"/>
      <c r="U110" s="219"/>
      <c r="V110" s="219"/>
      <c r="W110" s="240"/>
    </row>
    <row r="111" spans="3:23" s="232" customFormat="1" x14ac:dyDescent="0.2">
      <c r="C111" s="240"/>
      <c r="D111" s="240"/>
      <c r="E111" s="240"/>
      <c r="F111" s="240"/>
      <c r="G111" s="240"/>
      <c r="H111" s="241"/>
      <c r="I111" s="241"/>
      <c r="J111" s="241"/>
      <c r="K111" s="219"/>
      <c r="L111" s="219"/>
      <c r="M111" s="219"/>
      <c r="N111" s="240"/>
      <c r="O111" s="240"/>
      <c r="P111" s="240"/>
      <c r="Q111" s="240"/>
      <c r="R111" s="240"/>
      <c r="S111" s="241"/>
      <c r="T111" s="219"/>
      <c r="U111" s="219"/>
      <c r="V111" s="219"/>
      <c r="W111" s="240"/>
    </row>
    <row r="112" spans="3:23" s="232" customFormat="1" x14ac:dyDescent="0.2">
      <c r="C112" s="240"/>
      <c r="D112" s="240"/>
      <c r="E112" s="240"/>
      <c r="F112" s="240"/>
      <c r="G112" s="240"/>
      <c r="H112" s="241"/>
      <c r="I112" s="241"/>
      <c r="J112" s="241"/>
      <c r="K112" s="219"/>
      <c r="L112" s="219"/>
      <c r="M112" s="219"/>
      <c r="N112" s="240"/>
      <c r="O112" s="240"/>
      <c r="P112" s="240"/>
      <c r="Q112" s="240"/>
      <c r="R112" s="240"/>
      <c r="S112" s="241"/>
      <c r="T112" s="219"/>
      <c r="U112" s="219"/>
      <c r="V112" s="219"/>
      <c r="W112" s="240"/>
    </row>
    <row r="113" spans="3:23" s="232" customFormat="1" x14ac:dyDescent="0.2">
      <c r="C113" s="240"/>
      <c r="D113" s="240"/>
      <c r="E113" s="240"/>
      <c r="F113" s="240"/>
      <c r="G113" s="240"/>
      <c r="H113" s="241"/>
      <c r="I113" s="241"/>
      <c r="J113" s="241"/>
      <c r="K113" s="219"/>
      <c r="L113" s="219"/>
      <c r="M113" s="219"/>
      <c r="N113" s="240"/>
      <c r="O113" s="240"/>
      <c r="P113" s="240"/>
      <c r="Q113" s="240"/>
      <c r="R113" s="240"/>
      <c r="S113" s="241"/>
      <c r="T113" s="219"/>
      <c r="U113" s="219"/>
      <c r="V113" s="219"/>
      <c r="W113" s="240"/>
    </row>
    <row r="114" spans="3:23" s="232" customFormat="1" x14ac:dyDescent="0.2">
      <c r="C114" s="240"/>
      <c r="D114" s="240"/>
      <c r="E114" s="240"/>
      <c r="F114" s="240"/>
      <c r="G114" s="240"/>
      <c r="H114" s="241"/>
      <c r="I114" s="241"/>
      <c r="J114" s="241"/>
      <c r="K114" s="219"/>
      <c r="L114" s="219"/>
      <c r="M114" s="219"/>
      <c r="N114" s="240"/>
      <c r="O114" s="240"/>
      <c r="P114" s="240"/>
      <c r="Q114" s="240"/>
      <c r="R114" s="240"/>
      <c r="S114" s="241"/>
      <c r="T114" s="219"/>
      <c r="U114" s="219"/>
      <c r="V114" s="219"/>
      <c r="W114" s="240"/>
    </row>
    <row r="115" spans="3:23" s="232" customFormat="1" x14ac:dyDescent="0.2">
      <c r="C115" s="240"/>
      <c r="D115" s="240"/>
      <c r="E115" s="240"/>
      <c r="F115" s="240"/>
      <c r="G115" s="240"/>
      <c r="H115" s="241"/>
      <c r="I115" s="241"/>
      <c r="J115" s="241"/>
      <c r="K115" s="219"/>
      <c r="L115" s="219"/>
      <c r="M115" s="219"/>
      <c r="N115" s="240"/>
      <c r="O115" s="240"/>
      <c r="P115" s="240"/>
      <c r="Q115" s="240"/>
      <c r="R115" s="240"/>
      <c r="S115" s="241"/>
      <c r="T115" s="219"/>
      <c r="U115" s="219"/>
      <c r="V115" s="219"/>
      <c r="W115" s="240"/>
    </row>
    <row r="116" spans="3:23" s="232" customFormat="1" x14ac:dyDescent="0.2">
      <c r="C116" s="240"/>
      <c r="D116" s="240"/>
      <c r="E116" s="240"/>
      <c r="F116" s="240"/>
      <c r="G116" s="240"/>
      <c r="H116" s="241"/>
      <c r="I116" s="241"/>
      <c r="J116" s="241"/>
      <c r="K116" s="219"/>
      <c r="L116" s="219"/>
      <c r="M116" s="219"/>
      <c r="N116" s="240"/>
      <c r="O116" s="240"/>
      <c r="P116" s="240"/>
      <c r="Q116" s="240"/>
      <c r="R116" s="240"/>
      <c r="S116" s="241"/>
      <c r="T116" s="219"/>
      <c r="U116" s="219"/>
      <c r="V116" s="219"/>
      <c r="W116" s="240"/>
    </row>
    <row r="117" spans="3:23" s="232" customFormat="1" x14ac:dyDescent="0.2">
      <c r="C117" s="240"/>
      <c r="D117" s="240"/>
      <c r="E117" s="240"/>
      <c r="F117" s="240"/>
      <c r="G117" s="240"/>
      <c r="H117" s="241"/>
      <c r="I117" s="241"/>
      <c r="J117" s="241"/>
      <c r="K117" s="219"/>
      <c r="L117" s="219"/>
      <c r="M117" s="219"/>
      <c r="N117" s="240"/>
      <c r="O117" s="240"/>
      <c r="P117" s="240"/>
      <c r="Q117" s="240"/>
      <c r="R117" s="240"/>
      <c r="S117" s="241"/>
      <c r="T117" s="219"/>
      <c r="U117" s="219"/>
      <c r="V117" s="219"/>
      <c r="W117" s="240"/>
    </row>
    <row r="118" spans="3:23" s="232" customFormat="1" x14ac:dyDescent="0.2">
      <c r="C118" s="240"/>
      <c r="D118" s="240"/>
      <c r="E118" s="240"/>
      <c r="F118" s="240"/>
      <c r="G118" s="240"/>
      <c r="H118" s="241"/>
      <c r="I118" s="241"/>
      <c r="J118" s="241"/>
      <c r="K118" s="219"/>
      <c r="L118" s="219"/>
      <c r="M118" s="219"/>
      <c r="N118" s="240"/>
      <c r="O118" s="240"/>
      <c r="P118" s="240"/>
      <c r="Q118" s="240"/>
      <c r="R118" s="240"/>
      <c r="S118" s="241"/>
      <c r="T118" s="219"/>
      <c r="U118" s="219"/>
      <c r="V118" s="219"/>
      <c r="W118" s="240"/>
    </row>
    <row r="119" spans="3:23" s="232" customFormat="1" x14ac:dyDescent="0.2">
      <c r="C119" s="240"/>
      <c r="D119" s="240"/>
      <c r="E119" s="240"/>
      <c r="F119" s="240"/>
      <c r="G119" s="240"/>
      <c r="H119" s="241"/>
      <c r="I119" s="241"/>
      <c r="J119" s="241"/>
      <c r="K119" s="219"/>
      <c r="L119" s="219"/>
      <c r="M119" s="219"/>
      <c r="N119" s="240"/>
      <c r="O119" s="240"/>
      <c r="P119" s="240"/>
      <c r="Q119" s="240"/>
      <c r="R119" s="240"/>
      <c r="S119" s="241"/>
      <c r="T119" s="219"/>
      <c r="U119" s="219"/>
      <c r="V119" s="219"/>
      <c r="W119" s="240"/>
    </row>
    <row r="120" spans="3:23" s="232" customFormat="1" x14ac:dyDescent="0.2">
      <c r="C120" s="240"/>
      <c r="D120" s="240"/>
      <c r="E120" s="240"/>
      <c r="F120" s="240"/>
      <c r="G120" s="240"/>
      <c r="H120" s="241"/>
      <c r="I120" s="241"/>
      <c r="J120" s="241"/>
      <c r="K120" s="219"/>
      <c r="L120" s="219"/>
      <c r="M120" s="219"/>
      <c r="N120" s="240"/>
      <c r="O120" s="240"/>
      <c r="P120" s="240"/>
      <c r="Q120" s="240"/>
      <c r="R120" s="240"/>
      <c r="S120" s="241"/>
      <c r="T120" s="219"/>
      <c r="U120" s="219"/>
      <c r="V120" s="219"/>
      <c r="W120" s="240"/>
    </row>
    <row r="121" spans="3:23" s="232" customFormat="1" x14ac:dyDescent="0.2">
      <c r="C121" s="240"/>
      <c r="D121" s="240"/>
      <c r="E121" s="240"/>
      <c r="F121" s="240"/>
      <c r="G121" s="240"/>
      <c r="H121" s="241"/>
      <c r="I121" s="241"/>
      <c r="J121" s="241"/>
      <c r="K121" s="219"/>
      <c r="L121" s="219"/>
      <c r="M121" s="219"/>
      <c r="N121" s="240"/>
      <c r="O121" s="240"/>
      <c r="P121" s="240"/>
      <c r="Q121" s="240"/>
      <c r="R121" s="240"/>
      <c r="S121" s="241"/>
      <c r="T121" s="219"/>
      <c r="U121" s="219"/>
      <c r="V121" s="219"/>
      <c r="W121" s="240"/>
    </row>
    <row r="122" spans="3:23" s="232" customFormat="1" x14ac:dyDescent="0.2">
      <c r="C122" s="240"/>
      <c r="D122" s="240"/>
      <c r="E122" s="240"/>
      <c r="F122" s="240"/>
      <c r="G122" s="240"/>
      <c r="H122" s="241"/>
      <c r="I122" s="241"/>
      <c r="J122" s="241"/>
      <c r="K122" s="219"/>
      <c r="L122" s="219"/>
      <c r="M122" s="219"/>
      <c r="N122" s="240"/>
      <c r="O122" s="240"/>
      <c r="P122" s="240"/>
      <c r="Q122" s="240"/>
      <c r="R122" s="240"/>
      <c r="S122" s="241"/>
      <c r="T122" s="219"/>
      <c r="U122" s="219"/>
      <c r="V122" s="219"/>
      <c r="W122" s="240"/>
    </row>
    <row r="123" spans="3:23" s="232" customFormat="1" x14ac:dyDescent="0.2">
      <c r="C123" s="240"/>
      <c r="D123" s="240"/>
      <c r="E123" s="240"/>
      <c r="F123" s="240"/>
      <c r="G123" s="240"/>
      <c r="H123" s="241"/>
      <c r="I123" s="241"/>
      <c r="J123" s="241"/>
      <c r="K123" s="219"/>
      <c r="L123" s="219"/>
      <c r="M123" s="219"/>
      <c r="N123" s="240"/>
      <c r="O123" s="240"/>
      <c r="P123" s="240"/>
      <c r="Q123" s="240"/>
      <c r="R123" s="240"/>
      <c r="S123" s="241"/>
      <c r="T123" s="219"/>
      <c r="U123" s="219"/>
      <c r="V123" s="219"/>
      <c r="W123" s="240"/>
    </row>
    <row r="124" spans="3:23" s="232" customFormat="1" x14ac:dyDescent="0.2">
      <c r="C124" s="240"/>
      <c r="D124" s="240"/>
      <c r="E124" s="240"/>
      <c r="F124" s="240"/>
      <c r="G124" s="240"/>
      <c r="H124" s="241"/>
      <c r="I124" s="241"/>
      <c r="J124" s="241"/>
      <c r="K124" s="219"/>
      <c r="L124" s="219"/>
      <c r="M124" s="219"/>
      <c r="N124" s="240"/>
      <c r="O124" s="240"/>
      <c r="P124" s="240"/>
      <c r="Q124" s="240"/>
      <c r="R124" s="240"/>
      <c r="S124" s="241"/>
      <c r="T124" s="219"/>
      <c r="U124" s="219"/>
      <c r="V124" s="219"/>
      <c r="W124" s="240"/>
    </row>
    <row r="125" spans="3:23" s="232" customFormat="1" x14ac:dyDescent="0.2">
      <c r="C125" s="240"/>
      <c r="D125" s="240"/>
      <c r="E125" s="240"/>
      <c r="F125" s="240"/>
      <c r="G125" s="240"/>
      <c r="H125" s="241"/>
      <c r="I125" s="241"/>
      <c r="J125" s="241"/>
      <c r="K125" s="219"/>
      <c r="L125" s="219"/>
      <c r="M125" s="219"/>
      <c r="N125" s="240"/>
      <c r="O125" s="240"/>
      <c r="P125" s="240"/>
      <c r="Q125" s="240"/>
      <c r="R125" s="240"/>
      <c r="S125" s="241"/>
      <c r="T125" s="219"/>
      <c r="U125" s="219"/>
      <c r="V125" s="219"/>
      <c r="W125" s="240"/>
    </row>
    <row r="126" spans="3:23" s="232" customFormat="1" x14ac:dyDescent="0.2">
      <c r="C126" s="240"/>
      <c r="D126" s="240"/>
      <c r="E126" s="240"/>
      <c r="F126" s="240"/>
      <c r="G126" s="240"/>
      <c r="H126" s="241"/>
      <c r="I126" s="241"/>
      <c r="J126" s="241"/>
      <c r="K126" s="219"/>
      <c r="L126" s="219"/>
      <c r="M126" s="219"/>
      <c r="N126" s="240"/>
      <c r="O126" s="240"/>
      <c r="P126" s="240"/>
      <c r="Q126" s="240"/>
      <c r="R126" s="240"/>
      <c r="S126" s="241"/>
      <c r="T126" s="219"/>
      <c r="U126" s="219"/>
      <c r="V126" s="219"/>
      <c r="W126" s="240"/>
    </row>
    <row r="127" spans="3:23" s="232" customFormat="1" x14ac:dyDescent="0.2">
      <c r="C127" s="240"/>
      <c r="D127" s="240"/>
      <c r="E127" s="240"/>
      <c r="F127" s="240"/>
      <c r="G127" s="240"/>
      <c r="H127" s="241"/>
      <c r="I127" s="241"/>
      <c r="J127" s="241"/>
      <c r="K127" s="219"/>
      <c r="L127" s="219"/>
      <c r="M127" s="219"/>
      <c r="N127" s="240"/>
      <c r="O127" s="240"/>
      <c r="P127" s="240"/>
      <c r="Q127" s="240"/>
      <c r="R127" s="240"/>
      <c r="S127" s="241"/>
      <c r="T127" s="219"/>
      <c r="U127" s="219"/>
      <c r="V127" s="219"/>
      <c r="W127" s="240"/>
    </row>
    <row r="128" spans="3:23" s="232" customFormat="1" x14ac:dyDescent="0.2">
      <c r="C128" s="240"/>
      <c r="D128" s="240"/>
      <c r="E128" s="240"/>
      <c r="F128" s="240"/>
      <c r="G128" s="240"/>
      <c r="H128" s="241"/>
      <c r="I128" s="241"/>
      <c r="J128" s="241"/>
      <c r="K128" s="219"/>
      <c r="L128" s="219"/>
      <c r="M128" s="219"/>
      <c r="N128" s="240"/>
      <c r="O128" s="240"/>
      <c r="P128" s="240"/>
      <c r="Q128" s="240"/>
      <c r="R128" s="240"/>
      <c r="S128" s="241"/>
      <c r="T128" s="219"/>
      <c r="U128" s="219"/>
      <c r="V128" s="219"/>
      <c r="W128" s="240"/>
    </row>
    <row r="129" spans="3:23" s="232" customFormat="1" x14ac:dyDescent="0.2">
      <c r="C129" s="240"/>
      <c r="D129" s="240"/>
      <c r="E129" s="240"/>
      <c r="F129" s="240"/>
      <c r="G129" s="240"/>
      <c r="H129" s="241"/>
      <c r="I129" s="241"/>
      <c r="J129" s="241"/>
      <c r="K129" s="219"/>
      <c r="L129" s="219"/>
      <c r="M129" s="219"/>
      <c r="N129" s="240"/>
      <c r="O129" s="240"/>
      <c r="P129" s="240"/>
      <c r="Q129" s="240"/>
      <c r="R129" s="240"/>
      <c r="S129" s="241"/>
      <c r="T129" s="219"/>
      <c r="U129" s="219"/>
      <c r="V129" s="219"/>
      <c r="W129" s="240"/>
    </row>
    <row r="130" spans="3:23" s="232" customFormat="1" x14ac:dyDescent="0.2">
      <c r="C130" s="240"/>
      <c r="D130" s="240"/>
      <c r="E130" s="240"/>
      <c r="F130" s="240"/>
      <c r="G130" s="240"/>
      <c r="H130" s="241"/>
      <c r="I130" s="241"/>
      <c r="J130" s="241"/>
      <c r="K130" s="219"/>
      <c r="L130" s="219"/>
      <c r="M130" s="219"/>
      <c r="N130" s="240"/>
      <c r="O130" s="240"/>
      <c r="P130" s="240"/>
      <c r="Q130" s="240"/>
      <c r="R130" s="240"/>
      <c r="S130" s="241"/>
      <c r="T130" s="219"/>
      <c r="U130" s="219"/>
      <c r="V130" s="219"/>
      <c r="W130" s="240"/>
    </row>
    <row r="131" spans="3:23" s="232" customFormat="1" x14ac:dyDescent="0.2">
      <c r="C131" s="240"/>
      <c r="D131" s="240"/>
      <c r="E131" s="240"/>
      <c r="F131" s="240"/>
      <c r="G131" s="240"/>
      <c r="H131" s="241"/>
      <c r="I131" s="241"/>
      <c r="J131" s="241"/>
      <c r="K131" s="219"/>
      <c r="L131" s="219"/>
      <c r="M131" s="219"/>
      <c r="N131" s="240"/>
      <c r="O131" s="240"/>
      <c r="P131" s="240"/>
      <c r="Q131" s="240"/>
      <c r="R131" s="240"/>
      <c r="S131" s="241"/>
      <c r="T131" s="219"/>
      <c r="U131" s="219"/>
      <c r="V131" s="219"/>
      <c r="W131" s="240"/>
    </row>
    <row r="132" spans="3:23" s="232" customFormat="1" x14ac:dyDescent="0.2">
      <c r="C132" s="240"/>
      <c r="D132" s="240"/>
      <c r="E132" s="240"/>
      <c r="F132" s="240"/>
      <c r="G132" s="240"/>
      <c r="H132" s="241"/>
      <c r="I132" s="241"/>
      <c r="J132" s="241"/>
      <c r="K132" s="219"/>
      <c r="L132" s="219"/>
      <c r="M132" s="219"/>
      <c r="N132" s="240"/>
      <c r="O132" s="240"/>
      <c r="P132" s="240"/>
      <c r="Q132" s="240"/>
      <c r="R132" s="240"/>
      <c r="S132" s="241"/>
      <c r="T132" s="219"/>
      <c r="U132" s="219"/>
      <c r="V132" s="219"/>
      <c r="W132" s="240"/>
    </row>
    <row r="133" spans="3:23" s="232" customFormat="1" x14ac:dyDescent="0.2">
      <c r="C133" s="240"/>
      <c r="D133" s="240"/>
      <c r="E133" s="240"/>
      <c r="F133" s="240"/>
      <c r="G133" s="240"/>
      <c r="H133" s="241"/>
      <c r="I133" s="241"/>
      <c r="J133" s="241"/>
      <c r="K133" s="219"/>
      <c r="L133" s="219"/>
      <c r="M133" s="219"/>
      <c r="N133" s="240"/>
      <c r="O133" s="240"/>
      <c r="P133" s="240"/>
      <c r="Q133" s="240"/>
      <c r="R133" s="240"/>
      <c r="S133" s="241"/>
      <c r="T133" s="219"/>
      <c r="U133" s="219"/>
      <c r="V133" s="219"/>
      <c r="W133" s="240"/>
    </row>
    <row r="134" spans="3:23" s="232" customFormat="1" x14ac:dyDescent="0.2">
      <c r="C134" s="240"/>
      <c r="D134" s="240"/>
      <c r="E134" s="240"/>
      <c r="F134" s="240"/>
      <c r="G134" s="240"/>
      <c r="H134" s="241"/>
      <c r="I134" s="241"/>
      <c r="J134" s="241"/>
      <c r="K134" s="219"/>
      <c r="L134" s="219"/>
      <c r="M134" s="219"/>
      <c r="N134" s="240"/>
      <c r="O134" s="240"/>
      <c r="P134" s="240"/>
      <c r="Q134" s="240"/>
      <c r="R134" s="240"/>
      <c r="S134" s="241"/>
      <c r="T134" s="219"/>
      <c r="U134" s="219"/>
      <c r="V134" s="219"/>
      <c r="W134" s="240"/>
    </row>
    <row r="135" spans="3:23" s="232" customFormat="1" x14ac:dyDescent="0.2">
      <c r="C135" s="240"/>
      <c r="D135" s="240"/>
      <c r="E135" s="240"/>
      <c r="F135" s="240"/>
      <c r="G135" s="240"/>
      <c r="H135" s="241"/>
      <c r="I135" s="241"/>
      <c r="J135" s="241"/>
      <c r="K135" s="219"/>
      <c r="L135" s="219"/>
      <c r="M135" s="219"/>
      <c r="N135" s="240"/>
      <c r="O135" s="240"/>
      <c r="P135" s="240"/>
      <c r="Q135" s="240"/>
      <c r="R135" s="240"/>
      <c r="S135" s="241"/>
      <c r="T135" s="219"/>
      <c r="U135" s="219"/>
      <c r="V135" s="219"/>
      <c r="W135" s="240"/>
    </row>
    <row r="136" spans="3:23" s="232" customFormat="1" x14ac:dyDescent="0.2">
      <c r="C136" s="240"/>
      <c r="D136" s="240"/>
      <c r="E136" s="240"/>
      <c r="F136" s="240"/>
      <c r="G136" s="240"/>
      <c r="H136" s="241"/>
      <c r="I136" s="241"/>
      <c r="J136" s="241"/>
      <c r="K136" s="219"/>
      <c r="L136" s="219"/>
      <c r="M136" s="219"/>
      <c r="N136" s="240"/>
      <c r="O136" s="240"/>
      <c r="P136" s="240"/>
      <c r="Q136" s="240"/>
      <c r="R136" s="240"/>
      <c r="S136" s="241"/>
      <c r="T136" s="219"/>
      <c r="U136" s="219"/>
      <c r="V136" s="219"/>
      <c r="W136" s="240"/>
    </row>
    <row r="137" spans="3:23" s="232" customFormat="1" x14ac:dyDescent="0.2">
      <c r="C137" s="240"/>
      <c r="D137" s="240"/>
      <c r="E137" s="240"/>
      <c r="F137" s="240"/>
      <c r="G137" s="240"/>
      <c r="H137" s="241"/>
      <c r="I137" s="241"/>
      <c r="J137" s="241"/>
      <c r="K137" s="219"/>
      <c r="L137" s="219"/>
      <c r="M137" s="219"/>
      <c r="N137" s="240"/>
      <c r="O137" s="240"/>
      <c r="P137" s="240"/>
      <c r="Q137" s="240"/>
      <c r="R137" s="240"/>
      <c r="S137" s="241"/>
      <c r="T137" s="219"/>
      <c r="U137" s="219"/>
      <c r="V137" s="219"/>
      <c r="W137" s="240"/>
    </row>
    <row r="138" spans="3:23" s="232" customFormat="1" x14ac:dyDescent="0.2">
      <c r="C138" s="240"/>
      <c r="D138" s="240"/>
      <c r="E138" s="240"/>
      <c r="F138" s="240"/>
      <c r="G138" s="240"/>
      <c r="H138" s="241"/>
      <c r="I138" s="241"/>
      <c r="J138" s="241"/>
      <c r="K138" s="219"/>
      <c r="L138" s="219"/>
      <c r="M138" s="219"/>
      <c r="N138" s="240"/>
      <c r="O138" s="240"/>
      <c r="P138" s="240"/>
      <c r="Q138" s="240"/>
      <c r="R138" s="240"/>
      <c r="S138" s="241"/>
      <c r="T138" s="219"/>
      <c r="U138" s="219"/>
      <c r="V138" s="219"/>
      <c r="W138" s="240"/>
    </row>
    <row r="139" spans="3:23" s="232" customFormat="1" x14ac:dyDescent="0.2">
      <c r="C139" s="240"/>
      <c r="D139" s="240"/>
      <c r="E139" s="240"/>
      <c r="F139" s="240"/>
      <c r="G139" s="240"/>
      <c r="H139" s="241"/>
      <c r="I139" s="241"/>
      <c r="J139" s="241"/>
      <c r="K139" s="219"/>
      <c r="L139" s="219"/>
      <c r="M139" s="219"/>
      <c r="N139" s="240"/>
      <c r="O139" s="240"/>
      <c r="P139" s="240"/>
      <c r="Q139" s="240"/>
      <c r="R139" s="240"/>
      <c r="S139" s="241"/>
      <c r="T139" s="219"/>
      <c r="U139" s="219"/>
      <c r="V139" s="219"/>
      <c r="W139" s="240"/>
    </row>
    <row r="140" spans="3:23" s="232" customFormat="1" x14ac:dyDescent="0.2">
      <c r="C140" s="240"/>
      <c r="D140" s="240"/>
      <c r="E140" s="240"/>
      <c r="F140" s="240"/>
      <c r="G140" s="240"/>
      <c r="H140" s="241"/>
      <c r="I140" s="241"/>
      <c r="J140" s="241"/>
      <c r="K140" s="219"/>
      <c r="L140" s="219"/>
      <c r="M140" s="219"/>
      <c r="N140" s="240"/>
      <c r="O140" s="240"/>
      <c r="P140" s="240"/>
      <c r="Q140" s="240"/>
      <c r="R140" s="240"/>
      <c r="S140" s="241"/>
      <c r="T140" s="219"/>
      <c r="U140" s="219"/>
      <c r="V140" s="219"/>
      <c r="W140" s="240"/>
    </row>
    <row r="141" spans="3:23" s="232" customFormat="1" x14ac:dyDescent="0.2">
      <c r="C141" s="240"/>
      <c r="D141" s="240"/>
      <c r="E141" s="240"/>
      <c r="F141" s="240"/>
      <c r="G141" s="240"/>
      <c r="H141" s="241"/>
      <c r="I141" s="241"/>
      <c r="J141" s="241"/>
      <c r="K141" s="219"/>
      <c r="L141" s="219"/>
      <c r="M141" s="219"/>
      <c r="N141" s="240"/>
      <c r="O141" s="240"/>
      <c r="P141" s="240"/>
      <c r="Q141" s="240"/>
      <c r="R141" s="240"/>
      <c r="S141" s="241"/>
      <c r="T141" s="219"/>
      <c r="U141" s="219"/>
      <c r="V141" s="219"/>
      <c r="W141" s="240"/>
    </row>
    <row r="142" spans="3:23" s="232" customFormat="1" x14ac:dyDescent="0.2">
      <c r="C142" s="240"/>
      <c r="D142" s="240"/>
      <c r="E142" s="240"/>
      <c r="F142" s="240"/>
      <c r="G142" s="240"/>
      <c r="H142" s="241"/>
      <c r="I142" s="241"/>
      <c r="J142" s="241"/>
      <c r="K142" s="219"/>
      <c r="L142" s="219"/>
      <c r="M142" s="219"/>
      <c r="N142" s="240"/>
      <c r="O142" s="240"/>
      <c r="P142" s="240"/>
      <c r="Q142" s="240"/>
      <c r="R142" s="240"/>
      <c r="S142" s="241"/>
      <c r="T142" s="219"/>
      <c r="U142" s="219"/>
      <c r="V142" s="219"/>
      <c r="W142" s="240"/>
    </row>
    <row r="143" spans="3:23" s="232" customFormat="1" x14ac:dyDescent="0.2">
      <c r="C143" s="240"/>
      <c r="D143" s="240"/>
      <c r="E143" s="240"/>
      <c r="F143" s="240"/>
      <c r="G143" s="240"/>
      <c r="H143" s="241"/>
      <c r="I143" s="241"/>
      <c r="J143" s="241"/>
      <c r="K143" s="219"/>
      <c r="L143" s="219"/>
      <c r="M143" s="219"/>
      <c r="N143" s="240"/>
      <c r="O143" s="240"/>
      <c r="P143" s="240"/>
      <c r="Q143" s="240"/>
      <c r="R143" s="240"/>
      <c r="S143" s="241"/>
      <c r="T143" s="219"/>
      <c r="U143" s="219"/>
      <c r="V143" s="219"/>
      <c r="W143" s="240"/>
    </row>
    <row r="144" spans="3:23" s="232" customFormat="1" x14ac:dyDescent="0.2">
      <c r="C144" s="240"/>
      <c r="D144" s="240"/>
      <c r="E144" s="240"/>
      <c r="F144" s="240"/>
      <c r="G144" s="240"/>
      <c r="H144" s="241"/>
      <c r="I144" s="241"/>
      <c r="J144" s="241"/>
      <c r="K144" s="219"/>
      <c r="L144" s="219"/>
      <c r="M144" s="219"/>
      <c r="N144" s="240"/>
      <c r="O144" s="240"/>
      <c r="P144" s="240"/>
      <c r="Q144" s="240"/>
      <c r="R144" s="240"/>
      <c r="S144" s="241"/>
      <c r="T144" s="219"/>
      <c r="U144" s="219"/>
      <c r="V144" s="219"/>
      <c r="W144" s="240"/>
    </row>
    <row r="145" spans="3:23" s="232" customFormat="1" x14ac:dyDescent="0.2">
      <c r="C145" s="240"/>
      <c r="D145" s="240"/>
      <c r="E145" s="240"/>
      <c r="F145" s="240"/>
      <c r="G145" s="240"/>
      <c r="H145" s="241"/>
      <c r="I145" s="241"/>
      <c r="J145" s="241"/>
      <c r="K145" s="219"/>
      <c r="L145" s="219"/>
      <c r="M145" s="219"/>
      <c r="N145" s="240"/>
      <c r="O145" s="240"/>
      <c r="P145" s="240"/>
      <c r="Q145" s="240"/>
      <c r="R145" s="240"/>
      <c r="S145" s="241"/>
      <c r="T145" s="219"/>
      <c r="U145" s="219"/>
      <c r="V145" s="219"/>
      <c r="W145" s="240"/>
    </row>
    <row r="146" spans="3:23" s="232" customFormat="1" x14ac:dyDescent="0.2">
      <c r="C146" s="240"/>
      <c r="D146" s="240"/>
      <c r="E146" s="240"/>
      <c r="F146" s="240"/>
      <c r="G146" s="240"/>
      <c r="H146" s="241"/>
      <c r="I146" s="241"/>
      <c r="J146" s="241"/>
      <c r="K146" s="219"/>
      <c r="L146" s="219"/>
      <c r="M146" s="219"/>
      <c r="N146" s="240"/>
      <c r="O146" s="240"/>
      <c r="P146" s="240"/>
      <c r="Q146" s="240"/>
      <c r="R146" s="240"/>
      <c r="S146" s="241"/>
      <c r="T146" s="219"/>
      <c r="U146" s="219"/>
      <c r="V146" s="219"/>
      <c r="W146" s="240"/>
    </row>
    <row r="147" spans="3:23" s="232" customFormat="1" x14ac:dyDescent="0.2">
      <c r="C147" s="240"/>
      <c r="D147" s="240"/>
      <c r="E147" s="240"/>
      <c r="F147" s="240"/>
      <c r="G147" s="240"/>
      <c r="H147" s="241"/>
      <c r="I147" s="241"/>
      <c r="J147" s="241"/>
      <c r="K147" s="219"/>
      <c r="L147" s="219"/>
      <c r="M147" s="219"/>
      <c r="N147" s="240"/>
      <c r="O147" s="240"/>
      <c r="P147" s="240"/>
      <c r="Q147" s="240"/>
      <c r="R147" s="240"/>
      <c r="S147" s="241"/>
      <c r="T147" s="219"/>
      <c r="U147" s="219"/>
      <c r="V147" s="219"/>
      <c r="W147" s="240"/>
    </row>
    <row r="148" spans="3:23" s="232" customFormat="1" x14ac:dyDescent="0.2">
      <c r="C148" s="240"/>
      <c r="D148" s="240"/>
      <c r="E148" s="240"/>
      <c r="F148" s="240"/>
      <c r="G148" s="240"/>
      <c r="H148" s="241"/>
      <c r="I148" s="241"/>
      <c r="J148" s="241"/>
      <c r="K148" s="219"/>
      <c r="L148" s="219"/>
      <c r="M148" s="219"/>
      <c r="N148" s="240"/>
      <c r="O148" s="240"/>
      <c r="P148" s="240"/>
      <c r="Q148" s="240"/>
      <c r="R148" s="240"/>
      <c r="S148" s="241"/>
      <c r="T148" s="219"/>
      <c r="U148" s="219"/>
      <c r="V148" s="219"/>
      <c r="W148" s="240"/>
    </row>
    <row r="149" spans="3:23" s="232" customFormat="1" x14ac:dyDescent="0.2">
      <c r="C149" s="240"/>
      <c r="D149" s="240"/>
      <c r="E149" s="240"/>
      <c r="F149" s="240"/>
      <c r="G149" s="240"/>
      <c r="H149" s="241"/>
      <c r="I149" s="241"/>
      <c r="J149" s="241"/>
      <c r="K149" s="219"/>
      <c r="L149" s="219"/>
      <c r="M149" s="219"/>
      <c r="N149" s="240"/>
      <c r="O149" s="240"/>
      <c r="P149" s="240"/>
      <c r="Q149" s="240"/>
      <c r="R149" s="240"/>
      <c r="S149" s="241"/>
      <c r="T149" s="219"/>
      <c r="U149" s="219"/>
      <c r="V149" s="219"/>
      <c r="W149" s="240"/>
    </row>
    <row r="150" spans="3:23" s="232" customFormat="1" x14ac:dyDescent="0.2">
      <c r="C150" s="240"/>
      <c r="D150" s="240"/>
      <c r="E150" s="240"/>
      <c r="F150" s="240"/>
      <c r="G150" s="240"/>
      <c r="H150" s="241"/>
      <c r="I150" s="241"/>
      <c r="J150" s="241"/>
      <c r="K150" s="219"/>
      <c r="L150" s="219"/>
      <c r="M150" s="219"/>
      <c r="N150" s="240"/>
      <c r="O150" s="240"/>
      <c r="P150" s="240"/>
      <c r="Q150" s="240"/>
      <c r="R150" s="240"/>
      <c r="S150" s="241"/>
      <c r="T150" s="219"/>
      <c r="U150" s="219"/>
      <c r="V150" s="219"/>
      <c r="W150" s="240"/>
    </row>
    <row r="151" spans="3:23" s="232" customFormat="1" x14ac:dyDescent="0.2">
      <c r="C151" s="240"/>
      <c r="D151" s="240"/>
      <c r="E151" s="240"/>
      <c r="F151" s="240"/>
      <c r="G151" s="240"/>
      <c r="H151" s="241"/>
      <c r="I151" s="241"/>
      <c r="J151" s="241"/>
      <c r="K151" s="219"/>
      <c r="L151" s="219"/>
      <c r="M151" s="219"/>
      <c r="N151" s="240"/>
      <c r="O151" s="240"/>
      <c r="P151" s="240"/>
      <c r="Q151" s="240"/>
      <c r="R151" s="240"/>
      <c r="S151" s="241"/>
      <c r="T151" s="219"/>
      <c r="U151" s="219"/>
      <c r="V151" s="219"/>
      <c r="W151" s="240"/>
    </row>
    <row r="152" spans="3:23" s="232" customFormat="1" x14ac:dyDescent="0.2">
      <c r="C152" s="240"/>
      <c r="D152" s="240"/>
      <c r="E152" s="240"/>
      <c r="F152" s="240"/>
      <c r="G152" s="240"/>
      <c r="H152" s="241"/>
      <c r="I152" s="241"/>
      <c r="J152" s="241"/>
      <c r="K152" s="219"/>
      <c r="L152" s="219"/>
      <c r="M152" s="219"/>
      <c r="N152" s="240"/>
      <c r="O152" s="240"/>
      <c r="P152" s="240"/>
      <c r="Q152" s="240"/>
      <c r="R152" s="240"/>
      <c r="S152" s="241"/>
      <c r="T152" s="219"/>
      <c r="U152" s="219"/>
      <c r="V152" s="219"/>
      <c r="W152" s="240"/>
    </row>
    <row r="153" spans="3:23" s="232" customFormat="1" x14ac:dyDescent="0.2">
      <c r="C153" s="240"/>
      <c r="D153" s="240"/>
      <c r="E153" s="240"/>
      <c r="F153" s="240"/>
      <c r="G153" s="240"/>
      <c r="H153" s="241"/>
      <c r="I153" s="241"/>
      <c r="J153" s="241"/>
      <c r="K153" s="219"/>
      <c r="L153" s="219"/>
      <c r="M153" s="219"/>
      <c r="N153" s="240"/>
      <c r="O153" s="240"/>
      <c r="P153" s="240"/>
      <c r="Q153" s="240"/>
      <c r="R153" s="240"/>
      <c r="S153" s="241"/>
      <c r="T153" s="219"/>
      <c r="U153" s="219"/>
      <c r="V153" s="219"/>
      <c r="W153" s="240"/>
    </row>
    <row r="154" spans="3:23" s="232" customFormat="1" x14ac:dyDescent="0.2">
      <c r="C154" s="240"/>
      <c r="D154" s="240"/>
      <c r="E154" s="240"/>
      <c r="F154" s="240"/>
      <c r="G154" s="240"/>
      <c r="H154" s="241"/>
      <c r="I154" s="241"/>
      <c r="J154" s="241"/>
      <c r="K154" s="219"/>
      <c r="L154" s="219"/>
      <c r="M154" s="219"/>
      <c r="N154" s="240"/>
      <c r="O154" s="240"/>
      <c r="P154" s="240"/>
      <c r="Q154" s="240"/>
      <c r="R154" s="240"/>
      <c r="S154" s="241"/>
      <c r="T154" s="219"/>
      <c r="U154" s="219"/>
      <c r="V154" s="219"/>
      <c r="W154" s="240"/>
    </row>
    <row r="155" spans="3:23" s="232" customFormat="1" x14ac:dyDescent="0.2">
      <c r="C155" s="240"/>
      <c r="D155" s="240"/>
      <c r="E155" s="240"/>
      <c r="F155" s="240"/>
      <c r="G155" s="240"/>
      <c r="H155" s="241"/>
      <c r="I155" s="241"/>
      <c r="J155" s="241"/>
      <c r="K155" s="219"/>
      <c r="L155" s="219"/>
      <c r="M155" s="219"/>
      <c r="N155" s="240"/>
      <c r="O155" s="240"/>
      <c r="P155" s="240"/>
      <c r="Q155" s="240"/>
      <c r="R155" s="240"/>
      <c r="S155" s="241"/>
      <c r="T155" s="219"/>
      <c r="U155" s="219"/>
      <c r="V155" s="219"/>
      <c r="W155" s="240"/>
    </row>
    <row r="156" spans="3:23" s="232" customFormat="1" x14ac:dyDescent="0.2">
      <c r="C156" s="240"/>
      <c r="D156" s="240"/>
      <c r="E156" s="240"/>
      <c r="F156" s="240"/>
      <c r="G156" s="240"/>
      <c r="H156" s="241"/>
      <c r="I156" s="241"/>
      <c r="J156" s="241"/>
      <c r="K156" s="219"/>
      <c r="L156" s="219"/>
      <c r="M156" s="219"/>
      <c r="N156" s="240"/>
      <c r="O156" s="240"/>
      <c r="P156" s="240"/>
      <c r="Q156" s="240"/>
      <c r="R156" s="240"/>
      <c r="S156" s="241"/>
      <c r="T156" s="219"/>
      <c r="U156" s="219"/>
      <c r="V156" s="219"/>
      <c r="W156" s="240"/>
    </row>
    <row r="157" spans="3:23" s="232" customFormat="1" x14ac:dyDescent="0.2">
      <c r="C157" s="240"/>
      <c r="D157" s="240"/>
      <c r="E157" s="240"/>
      <c r="F157" s="240"/>
      <c r="G157" s="240"/>
      <c r="H157" s="241"/>
      <c r="I157" s="241"/>
      <c r="J157" s="241"/>
      <c r="K157" s="219"/>
      <c r="L157" s="219"/>
      <c r="M157" s="219"/>
      <c r="N157" s="240"/>
      <c r="O157" s="240"/>
      <c r="P157" s="240"/>
      <c r="Q157" s="240"/>
      <c r="R157" s="240"/>
      <c r="S157" s="241"/>
      <c r="T157" s="219"/>
      <c r="U157" s="219"/>
      <c r="V157" s="219"/>
      <c r="W157" s="240"/>
    </row>
    <row r="158" spans="3:23" s="232" customFormat="1" x14ac:dyDescent="0.2">
      <c r="C158" s="240"/>
      <c r="D158" s="240"/>
      <c r="E158" s="240"/>
      <c r="F158" s="240"/>
      <c r="G158" s="240"/>
      <c r="H158" s="241"/>
      <c r="I158" s="241"/>
      <c r="J158" s="241"/>
      <c r="K158" s="219"/>
      <c r="L158" s="219"/>
      <c r="M158" s="219"/>
      <c r="N158" s="240"/>
      <c r="O158" s="240"/>
      <c r="P158" s="240"/>
      <c r="Q158" s="240"/>
      <c r="R158" s="240"/>
      <c r="S158" s="241"/>
      <c r="T158" s="219"/>
      <c r="U158" s="219"/>
      <c r="V158" s="219"/>
      <c r="W158" s="240"/>
    </row>
    <row r="159" spans="3:23" s="232" customFormat="1" x14ac:dyDescent="0.2">
      <c r="C159" s="240"/>
      <c r="D159" s="240"/>
      <c r="E159" s="240"/>
      <c r="F159" s="240"/>
      <c r="G159" s="240"/>
      <c r="H159" s="241"/>
      <c r="I159" s="241"/>
      <c r="J159" s="241"/>
      <c r="K159" s="219"/>
      <c r="L159" s="219"/>
      <c r="M159" s="219"/>
      <c r="N159" s="240"/>
      <c r="O159" s="240"/>
      <c r="P159" s="240"/>
      <c r="Q159" s="240"/>
      <c r="R159" s="240"/>
      <c r="S159" s="241"/>
      <c r="T159" s="219"/>
      <c r="U159" s="219"/>
      <c r="V159" s="219"/>
      <c r="W159" s="240"/>
    </row>
    <row r="160" spans="3:23" s="232" customFormat="1" x14ac:dyDescent="0.2">
      <c r="C160" s="240"/>
      <c r="D160" s="240"/>
      <c r="E160" s="240"/>
      <c r="F160" s="240"/>
      <c r="G160" s="240"/>
      <c r="H160" s="241"/>
      <c r="I160" s="241"/>
      <c r="J160" s="241"/>
      <c r="K160" s="219"/>
      <c r="L160" s="219"/>
      <c r="M160" s="219"/>
      <c r="N160" s="240"/>
      <c r="O160" s="240"/>
      <c r="P160" s="240"/>
      <c r="Q160" s="240"/>
      <c r="R160" s="240"/>
      <c r="S160" s="241"/>
      <c r="T160" s="219"/>
      <c r="U160" s="219"/>
      <c r="V160" s="219"/>
      <c r="W160" s="240"/>
    </row>
    <row r="161" spans="3:23" s="232" customFormat="1" x14ac:dyDescent="0.2">
      <c r="C161" s="240"/>
      <c r="D161" s="240"/>
      <c r="E161" s="240"/>
      <c r="F161" s="240"/>
      <c r="G161" s="240"/>
      <c r="H161" s="241"/>
      <c r="I161" s="241"/>
      <c r="J161" s="241"/>
      <c r="K161" s="219"/>
      <c r="L161" s="219"/>
      <c r="M161" s="219"/>
      <c r="N161" s="240"/>
      <c r="O161" s="240"/>
      <c r="P161" s="240"/>
      <c r="Q161" s="240"/>
      <c r="R161" s="240"/>
      <c r="S161" s="241"/>
      <c r="T161" s="219"/>
      <c r="U161" s="219"/>
      <c r="V161" s="219"/>
      <c r="W161" s="240"/>
    </row>
    <row r="162" spans="3:23" s="232" customFormat="1" x14ac:dyDescent="0.2">
      <c r="C162" s="240"/>
      <c r="D162" s="240"/>
      <c r="E162" s="240"/>
      <c r="F162" s="240"/>
      <c r="G162" s="240"/>
      <c r="H162" s="241"/>
      <c r="I162" s="241"/>
      <c r="J162" s="241"/>
      <c r="K162" s="219"/>
      <c r="L162" s="219"/>
      <c r="M162" s="219"/>
      <c r="N162" s="240"/>
      <c r="O162" s="240"/>
      <c r="P162" s="240"/>
      <c r="Q162" s="240"/>
      <c r="R162" s="240"/>
      <c r="S162" s="241"/>
      <c r="T162" s="219"/>
      <c r="U162" s="219"/>
      <c r="V162" s="219"/>
      <c r="W162" s="240"/>
    </row>
    <row r="163" spans="3:23" s="232" customFormat="1" x14ac:dyDescent="0.2">
      <c r="C163" s="240"/>
      <c r="D163" s="240"/>
      <c r="E163" s="240"/>
      <c r="F163" s="240"/>
      <c r="G163" s="240"/>
      <c r="H163" s="241"/>
      <c r="I163" s="241"/>
      <c r="J163" s="241"/>
      <c r="K163" s="219"/>
      <c r="L163" s="219"/>
      <c r="M163" s="219"/>
      <c r="N163" s="240"/>
      <c r="O163" s="240"/>
      <c r="P163" s="240"/>
      <c r="Q163" s="240"/>
      <c r="R163" s="240"/>
      <c r="S163" s="241"/>
      <c r="T163" s="219"/>
      <c r="U163" s="219"/>
      <c r="V163" s="219"/>
      <c r="W163" s="240"/>
    </row>
    <row r="164" spans="3:23" s="232" customFormat="1" x14ac:dyDescent="0.2">
      <c r="C164" s="240"/>
      <c r="D164" s="240"/>
      <c r="E164" s="240"/>
      <c r="F164" s="240"/>
      <c r="G164" s="240"/>
      <c r="H164" s="241"/>
      <c r="I164" s="241"/>
      <c r="J164" s="241"/>
      <c r="K164" s="219"/>
      <c r="L164" s="219"/>
      <c r="M164" s="219"/>
      <c r="N164" s="240"/>
      <c r="O164" s="240"/>
      <c r="P164" s="240"/>
      <c r="Q164" s="240"/>
      <c r="R164" s="240"/>
      <c r="S164" s="241"/>
      <c r="T164" s="219"/>
      <c r="U164" s="219"/>
      <c r="V164" s="219"/>
      <c r="W164" s="240"/>
    </row>
    <row r="165" spans="3:23" s="232" customFormat="1" x14ac:dyDescent="0.2">
      <c r="C165" s="240"/>
      <c r="D165" s="240"/>
      <c r="E165" s="240"/>
      <c r="F165" s="240"/>
      <c r="G165" s="240"/>
      <c r="H165" s="241"/>
      <c r="I165" s="241"/>
      <c r="J165" s="241"/>
      <c r="K165" s="219"/>
      <c r="L165" s="219"/>
      <c r="M165" s="219"/>
      <c r="N165" s="240"/>
      <c r="O165" s="240"/>
      <c r="P165" s="240"/>
      <c r="Q165" s="240"/>
      <c r="R165" s="240"/>
      <c r="S165" s="241"/>
      <c r="T165" s="219"/>
      <c r="U165" s="219"/>
      <c r="V165" s="219"/>
      <c r="W165" s="240"/>
    </row>
    <row r="166" spans="3:23" s="232" customFormat="1" x14ac:dyDescent="0.2">
      <c r="C166" s="240"/>
      <c r="D166" s="240"/>
      <c r="E166" s="240"/>
      <c r="F166" s="240"/>
      <c r="G166" s="240"/>
      <c r="H166" s="241"/>
      <c r="I166" s="241"/>
      <c r="J166" s="241"/>
      <c r="K166" s="219"/>
      <c r="L166" s="219"/>
      <c r="M166" s="219"/>
      <c r="N166" s="240"/>
      <c r="O166" s="240"/>
      <c r="P166" s="240"/>
      <c r="Q166" s="240"/>
      <c r="R166" s="240"/>
      <c r="S166" s="241"/>
      <c r="T166" s="219"/>
      <c r="U166" s="219"/>
      <c r="V166" s="219"/>
      <c r="W166" s="240"/>
    </row>
    <row r="167" spans="3:23" s="232" customFormat="1" x14ac:dyDescent="0.2">
      <c r="C167" s="240"/>
      <c r="D167" s="240"/>
      <c r="E167" s="240"/>
      <c r="F167" s="240"/>
      <c r="G167" s="240"/>
      <c r="H167" s="241"/>
      <c r="I167" s="241"/>
      <c r="J167" s="241"/>
      <c r="K167" s="219"/>
      <c r="L167" s="219"/>
      <c r="M167" s="219"/>
      <c r="N167" s="240"/>
      <c r="O167" s="240"/>
      <c r="P167" s="240"/>
      <c r="Q167" s="240"/>
      <c r="R167" s="240"/>
      <c r="S167" s="241"/>
      <c r="T167" s="219"/>
      <c r="U167" s="219"/>
      <c r="V167" s="219"/>
      <c r="W167" s="240"/>
    </row>
    <row r="168" spans="3:23" s="232" customFormat="1" x14ac:dyDescent="0.2">
      <c r="C168" s="240"/>
      <c r="D168" s="240"/>
      <c r="E168" s="240"/>
      <c r="F168" s="240"/>
      <c r="G168" s="240"/>
      <c r="H168" s="241"/>
      <c r="I168" s="241"/>
      <c r="J168" s="241"/>
      <c r="K168" s="219"/>
      <c r="L168" s="219"/>
      <c r="M168" s="219"/>
      <c r="N168" s="240"/>
      <c r="O168" s="240"/>
      <c r="P168" s="240"/>
      <c r="Q168" s="240"/>
      <c r="R168" s="240"/>
      <c r="S168" s="241"/>
      <c r="T168" s="219"/>
      <c r="U168" s="219"/>
      <c r="V168" s="219"/>
      <c r="W168" s="240"/>
    </row>
    <row r="169" spans="3:23" s="232" customFormat="1" x14ac:dyDescent="0.2">
      <c r="C169" s="240"/>
      <c r="D169" s="240"/>
      <c r="E169" s="240"/>
      <c r="F169" s="240"/>
      <c r="G169" s="240"/>
      <c r="H169" s="241"/>
      <c r="I169" s="241"/>
      <c r="J169" s="241"/>
      <c r="K169" s="219"/>
      <c r="L169" s="219"/>
      <c r="M169" s="219"/>
      <c r="N169" s="240"/>
      <c r="O169" s="240"/>
      <c r="P169" s="240"/>
      <c r="Q169" s="240"/>
      <c r="R169" s="240"/>
      <c r="S169" s="241"/>
      <c r="T169" s="219"/>
      <c r="U169" s="219"/>
      <c r="V169" s="219"/>
      <c r="W169" s="240"/>
    </row>
    <row r="170" spans="3:23" s="232" customFormat="1" x14ac:dyDescent="0.2">
      <c r="C170" s="240"/>
      <c r="D170" s="240"/>
      <c r="E170" s="240"/>
      <c r="F170" s="240"/>
      <c r="G170" s="240"/>
      <c r="H170" s="241"/>
      <c r="I170" s="241"/>
      <c r="J170" s="241"/>
      <c r="K170" s="219"/>
      <c r="L170" s="219"/>
      <c r="M170" s="219"/>
      <c r="N170" s="240"/>
      <c r="O170" s="240"/>
      <c r="P170" s="240"/>
      <c r="Q170" s="240"/>
      <c r="R170" s="240"/>
      <c r="S170" s="241"/>
      <c r="T170" s="219"/>
      <c r="U170" s="219"/>
      <c r="V170" s="219"/>
      <c r="W170" s="240"/>
    </row>
    <row r="171" spans="3:23" s="232" customFormat="1" x14ac:dyDescent="0.2">
      <c r="C171" s="240"/>
      <c r="D171" s="240"/>
      <c r="E171" s="240"/>
      <c r="F171" s="240"/>
      <c r="G171" s="240"/>
      <c r="H171" s="241"/>
      <c r="I171" s="241"/>
      <c r="J171" s="241"/>
      <c r="K171" s="219"/>
      <c r="L171" s="219"/>
      <c r="M171" s="219"/>
      <c r="N171" s="240"/>
      <c r="O171" s="240"/>
      <c r="P171" s="240"/>
      <c r="Q171" s="240"/>
      <c r="R171" s="240"/>
      <c r="S171" s="241"/>
      <c r="T171" s="219"/>
      <c r="U171" s="219"/>
      <c r="V171" s="219"/>
      <c r="W171" s="240"/>
    </row>
    <row r="172" spans="3:23" s="232" customFormat="1" x14ac:dyDescent="0.2">
      <c r="C172" s="240"/>
      <c r="D172" s="240"/>
      <c r="E172" s="240"/>
      <c r="F172" s="240"/>
      <c r="G172" s="240"/>
      <c r="H172" s="241"/>
      <c r="I172" s="241"/>
      <c r="J172" s="241"/>
      <c r="K172" s="219"/>
      <c r="L172" s="219"/>
      <c r="M172" s="219"/>
      <c r="N172" s="240"/>
      <c r="O172" s="240"/>
      <c r="P172" s="240"/>
      <c r="Q172" s="240"/>
      <c r="R172" s="240"/>
      <c r="S172" s="241"/>
      <c r="T172" s="219"/>
      <c r="U172" s="219"/>
      <c r="V172" s="219"/>
      <c r="W172" s="240"/>
    </row>
    <row r="173" spans="3:23" s="232" customFormat="1" x14ac:dyDescent="0.2">
      <c r="C173" s="240"/>
      <c r="D173" s="240"/>
      <c r="E173" s="240"/>
      <c r="F173" s="240"/>
      <c r="G173" s="240"/>
      <c r="H173" s="241"/>
      <c r="I173" s="241"/>
      <c r="J173" s="241"/>
      <c r="K173" s="219"/>
      <c r="L173" s="219"/>
      <c r="M173" s="219"/>
      <c r="N173" s="240"/>
      <c r="O173" s="240"/>
      <c r="P173" s="240"/>
      <c r="Q173" s="240"/>
      <c r="R173" s="240"/>
      <c r="S173" s="241"/>
      <c r="T173" s="219"/>
      <c r="U173" s="219"/>
      <c r="V173" s="219"/>
      <c r="W173" s="240"/>
    </row>
    <row r="174" spans="3:23" s="232" customFormat="1" x14ac:dyDescent="0.2">
      <c r="C174" s="240"/>
      <c r="D174" s="240"/>
      <c r="E174" s="240"/>
      <c r="F174" s="240"/>
      <c r="G174" s="240"/>
      <c r="H174" s="241"/>
      <c r="I174" s="241"/>
      <c r="J174" s="241"/>
      <c r="K174" s="219"/>
      <c r="L174" s="219"/>
      <c r="M174" s="219"/>
      <c r="N174" s="240"/>
      <c r="O174" s="240"/>
      <c r="P174" s="240"/>
      <c r="Q174" s="240"/>
      <c r="R174" s="240"/>
      <c r="S174" s="241"/>
      <c r="T174" s="219"/>
      <c r="U174" s="219"/>
      <c r="V174" s="219"/>
      <c r="W174" s="240"/>
    </row>
    <row r="175" spans="3:23" s="232" customFormat="1" x14ac:dyDescent="0.2">
      <c r="C175" s="240"/>
      <c r="D175" s="240"/>
      <c r="E175" s="240"/>
      <c r="F175" s="240"/>
      <c r="G175" s="240"/>
      <c r="H175" s="241"/>
      <c r="I175" s="241"/>
      <c r="J175" s="241"/>
      <c r="K175" s="219"/>
      <c r="L175" s="219"/>
      <c r="M175" s="219"/>
      <c r="N175" s="240"/>
      <c r="O175" s="240"/>
      <c r="P175" s="240"/>
      <c r="Q175" s="240"/>
      <c r="R175" s="240"/>
      <c r="S175" s="241"/>
      <c r="T175" s="219"/>
      <c r="U175" s="219"/>
      <c r="V175" s="219"/>
      <c r="W175" s="240"/>
    </row>
    <row r="176" spans="3:23" s="232" customFormat="1" x14ac:dyDescent="0.2">
      <c r="C176" s="240"/>
      <c r="D176" s="240"/>
      <c r="E176" s="240"/>
      <c r="F176" s="240"/>
      <c r="G176" s="240"/>
      <c r="H176" s="241"/>
      <c r="I176" s="241"/>
      <c r="J176" s="241"/>
      <c r="K176" s="219"/>
      <c r="L176" s="219"/>
      <c r="M176" s="219"/>
      <c r="N176" s="240"/>
      <c r="O176" s="240"/>
      <c r="P176" s="240"/>
      <c r="Q176" s="240"/>
      <c r="R176" s="240"/>
      <c r="S176" s="241"/>
      <c r="T176" s="219"/>
      <c r="U176" s="219"/>
      <c r="V176" s="219"/>
      <c r="W176" s="240"/>
    </row>
    <row r="177" spans="3:57" s="232" customFormat="1" x14ac:dyDescent="0.2">
      <c r="C177" s="240"/>
      <c r="D177" s="240"/>
      <c r="E177" s="240"/>
      <c r="F177" s="240"/>
      <c r="G177" s="240"/>
      <c r="H177" s="241"/>
      <c r="I177" s="241"/>
      <c r="J177" s="241"/>
      <c r="K177" s="219"/>
      <c r="L177" s="219"/>
      <c r="M177" s="219"/>
      <c r="N177" s="240"/>
      <c r="O177" s="240"/>
      <c r="P177" s="240"/>
      <c r="Q177" s="240"/>
      <c r="R177" s="240"/>
      <c r="S177" s="241"/>
      <c r="T177" s="219"/>
      <c r="U177" s="219"/>
      <c r="V177" s="219"/>
      <c r="W177" s="240"/>
    </row>
    <row r="178" spans="3:57" s="77" customFormat="1" x14ac:dyDescent="0.2">
      <c r="C178" s="210"/>
      <c r="D178" s="210"/>
      <c r="E178" s="210"/>
      <c r="F178" s="210"/>
      <c r="G178" s="210"/>
      <c r="H178" s="214"/>
      <c r="I178" s="214"/>
      <c r="J178" s="214"/>
      <c r="K178" s="216"/>
      <c r="L178" s="216"/>
      <c r="M178" s="216"/>
      <c r="N178" s="210"/>
      <c r="O178" s="210"/>
      <c r="P178" s="210"/>
      <c r="Q178" s="210"/>
      <c r="R178" s="210"/>
      <c r="S178" s="214"/>
      <c r="T178" s="216"/>
      <c r="U178" s="216"/>
      <c r="V178" s="216"/>
      <c r="W178" s="210"/>
      <c r="AB178" s="239"/>
      <c r="AC178" s="239"/>
      <c r="AD178" s="239"/>
      <c r="AE178" s="239"/>
      <c r="AF178" s="239"/>
      <c r="AG178" s="239"/>
      <c r="AH178" s="239"/>
      <c r="AI178" s="239"/>
      <c r="AJ178" s="239"/>
      <c r="AK178" s="239"/>
      <c r="AL178" s="239"/>
      <c r="AM178" s="239"/>
      <c r="AN178" s="239"/>
      <c r="AO178" s="239"/>
      <c r="AP178" s="239"/>
      <c r="AQ178" s="239"/>
      <c r="AR178" s="239"/>
      <c r="AS178" s="239"/>
      <c r="AT178" s="239"/>
      <c r="AU178" s="239"/>
      <c r="AV178" s="239"/>
      <c r="AW178" s="239"/>
      <c r="AX178" s="239"/>
      <c r="AY178" s="239"/>
      <c r="AZ178" s="239"/>
      <c r="BA178" s="239"/>
      <c r="BB178" s="239"/>
      <c r="BC178" s="239"/>
      <c r="BD178" s="239"/>
      <c r="BE178" s="239"/>
    </row>
    <row r="179" spans="3:57" s="77" customFormat="1" x14ac:dyDescent="0.2">
      <c r="C179" s="210"/>
      <c r="D179" s="210"/>
      <c r="E179" s="210"/>
      <c r="F179" s="210"/>
      <c r="G179" s="210"/>
      <c r="H179" s="214"/>
      <c r="I179" s="214"/>
      <c r="J179" s="214"/>
      <c r="K179" s="216"/>
      <c r="L179" s="216"/>
      <c r="M179" s="216"/>
      <c r="N179" s="210"/>
      <c r="O179" s="210"/>
      <c r="P179" s="210"/>
      <c r="Q179" s="210"/>
      <c r="R179" s="210"/>
      <c r="S179" s="214"/>
      <c r="T179" s="216"/>
      <c r="U179" s="216"/>
      <c r="V179" s="216"/>
      <c r="W179" s="210"/>
      <c r="AB179" s="239"/>
      <c r="AC179" s="239"/>
      <c r="AD179" s="239"/>
      <c r="AE179" s="239"/>
      <c r="AF179" s="239"/>
      <c r="AG179" s="239"/>
      <c r="AH179" s="239"/>
      <c r="AI179" s="239"/>
      <c r="AJ179" s="239"/>
      <c r="AK179" s="239"/>
      <c r="AL179" s="239"/>
      <c r="AM179" s="239"/>
      <c r="AN179" s="239"/>
      <c r="AO179" s="239"/>
      <c r="AP179" s="239"/>
      <c r="AQ179" s="239"/>
      <c r="AR179" s="239"/>
      <c r="AS179" s="239"/>
      <c r="AT179" s="239"/>
      <c r="AU179" s="239"/>
      <c r="AV179" s="239"/>
      <c r="AW179" s="239"/>
      <c r="AX179" s="239"/>
      <c r="AY179" s="239"/>
      <c r="AZ179" s="239"/>
      <c r="BA179" s="239"/>
      <c r="BB179" s="239"/>
      <c r="BC179" s="239"/>
      <c r="BD179" s="239"/>
      <c r="BE179" s="239"/>
    </row>
    <row r="180" spans="3:57" s="77" customFormat="1" x14ac:dyDescent="0.2">
      <c r="C180" s="210"/>
      <c r="D180" s="210"/>
      <c r="E180" s="210"/>
      <c r="F180" s="210"/>
      <c r="G180" s="210"/>
      <c r="H180" s="214"/>
      <c r="I180" s="214"/>
      <c r="J180" s="214"/>
      <c r="K180" s="216"/>
      <c r="L180" s="216"/>
      <c r="M180" s="216"/>
      <c r="N180" s="210"/>
      <c r="O180" s="210"/>
      <c r="P180" s="210"/>
      <c r="Q180" s="210"/>
      <c r="R180" s="210"/>
      <c r="S180" s="214"/>
      <c r="T180" s="216"/>
      <c r="U180" s="216"/>
      <c r="V180" s="216"/>
      <c r="W180" s="210"/>
      <c r="AB180" s="239"/>
      <c r="AC180" s="239"/>
      <c r="AD180" s="239"/>
      <c r="AE180" s="239"/>
      <c r="AF180" s="239"/>
      <c r="AG180" s="239"/>
      <c r="AH180" s="239"/>
      <c r="AI180" s="239"/>
      <c r="AJ180" s="239"/>
      <c r="AK180" s="239"/>
      <c r="AL180" s="239"/>
      <c r="AM180" s="239"/>
      <c r="AN180" s="239"/>
      <c r="AO180" s="239"/>
      <c r="AP180" s="239"/>
      <c r="AQ180" s="239"/>
      <c r="AR180" s="239"/>
      <c r="AS180" s="239"/>
      <c r="AT180" s="239"/>
      <c r="AU180" s="239"/>
      <c r="AV180" s="239"/>
      <c r="AW180" s="239"/>
      <c r="AX180" s="239"/>
      <c r="AY180" s="239"/>
      <c r="AZ180" s="239"/>
      <c r="BA180" s="239"/>
      <c r="BB180" s="239"/>
      <c r="BC180" s="239"/>
      <c r="BD180" s="239"/>
      <c r="BE180" s="239"/>
    </row>
    <row r="181" spans="3:57" s="77" customFormat="1" x14ac:dyDescent="0.2">
      <c r="C181" s="210"/>
      <c r="D181" s="210"/>
      <c r="E181" s="210"/>
      <c r="F181" s="210"/>
      <c r="G181" s="210"/>
      <c r="H181" s="214"/>
      <c r="I181" s="214"/>
      <c r="J181" s="214"/>
      <c r="K181" s="216"/>
      <c r="L181" s="216"/>
      <c r="M181" s="216"/>
      <c r="N181" s="210"/>
      <c r="O181" s="210"/>
      <c r="P181" s="210"/>
      <c r="Q181" s="210"/>
      <c r="R181" s="210"/>
      <c r="S181" s="214"/>
      <c r="T181" s="216"/>
      <c r="U181" s="216"/>
      <c r="V181" s="216"/>
      <c r="W181" s="210"/>
      <c r="AB181" s="239"/>
      <c r="AC181" s="239"/>
      <c r="AD181" s="239"/>
      <c r="AE181" s="239"/>
      <c r="AF181" s="239"/>
      <c r="AG181" s="239"/>
      <c r="AH181" s="239"/>
      <c r="AI181" s="239"/>
      <c r="AJ181" s="239"/>
      <c r="AK181" s="239"/>
      <c r="AL181" s="239"/>
      <c r="AM181" s="239"/>
      <c r="AN181" s="239"/>
      <c r="AO181" s="239"/>
      <c r="AP181" s="239"/>
      <c r="AQ181" s="239"/>
      <c r="AR181" s="239"/>
      <c r="AS181" s="239"/>
      <c r="AT181" s="239"/>
      <c r="AU181" s="239"/>
      <c r="AV181" s="239"/>
      <c r="AW181" s="239"/>
      <c r="AX181" s="239"/>
      <c r="AY181" s="239"/>
      <c r="AZ181" s="239"/>
      <c r="BA181" s="239"/>
      <c r="BB181" s="239"/>
      <c r="BC181" s="239"/>
      <c r="BD181" s="239"/>
      <c r="BE181" s="239"/>
    </row>
    <row r="182" spans="3:57" s="77" customFormat="1" x14ac:dyDescent="0.2">
      <c r="C182" s="210"/>
      <c r="D182" s="210"/>
      <c r="E182" s="210"/>
      <c r="F182" s="210"/>
      <c r="G182" s="210"/>
      <c r="H182" s="214"/>
      <c r="I182" s="214"/>
      <c r="J182" s="214"/>
      <c r="K182" s="216"/>
      <c r="L182" s="216"/>
      <c r="M182" s="216"/>
      <c r="N182" s="210"/>
      <c r="O182" s="210"/>
      <c r="P182" s="210"/>
      <c r="Q182" s="210"/>
      <c r="R182" s="210"/>
      <c r="S182" s="214"/>
      <c r="T182" s="216"/>
      <c r="U182" s="216"/>
      <c r="V182" s="216"/>
      <c r="W182" s="210"/>
      <c r="AB182" s="239"/>
      <c r="AC182" s="239"/>
      <c r="AD182" s="239"/>
      <c r="AE182" s="239"/>
      <c r="AF182" s="239"/>
      <c r="AG182" s="239"/>
      <c r="AH182" s="239"/>
      <c r="AI182" s="239"/>
      <c r="AJ182" s="239"/>
      <c r="AK182" s="239"/>
      <c r="AL182" s="239"/>
      <c r="AM182" s="239"/>
      <c r="AN182" s="239"/>
      <c r="AO182" s="239"/>
      <c r="AP182" s="239"/>
      <c r="AQ182" s="239"/>
      <c r="AR182" s="239"/>
      <c r="AS182" s="239"/>
      <c r="AT182" s="239"/>
      <c r="AU182" s="239"/>
      <c r="AV182" s="239"/>
      <c r="AW182" s="239"/>
      <c r="AX182" s="239"/>
      <c r="AY182" s="239"/>
      <c r="AZ182" s="239"/>
      <c r="BA182" s="239"/>
      <c r="BB182" s="239"/>
      <c r="BC182" s="239"/>
      <c r="BD182" s="239"/>
      <c r="BE182" s="239"/>
    </row>
    <row r="183" spans="3:57" s="77" customFormat="1" x14ac:dyDescent="0.2">
      <c r="C183" s="210"/>
      <c r="D183" s="210"/>
      <c r="E183" s="210"/>
      <c r="F183" s="210"/>
      <c r="G183" s="210"/>
      <c r="H183" s="214"/>
      <c r="I183" s="214"/>
      <c r="J183" s="214"/>
      <c r="K183" s="216"/>
      <c r="L183" s="216"/>
      <c r="M183" s="216"/>
      <c r="N183" s="210"/>
      <c r="O183" s="210"/>
      <c r="P183" s="210"/>
      <c r="Q183" s="210"/>
      <c r="R183" s="210"/>
      <c r="S183" s="214"/>
      <c r="T183" s="216"/>
      <c r="U183" s="216"/>
      <c r="V183" s="216"/>
      <c r="W183" s="210"/>
      <c r="AB183" s="239"/>
      <c r="AC183" s="239"/>
      <c r="AD183" s="239"/>
      <c r="AE183" s="239"/>
      <c r="AF183" s="239"/>
      <c r="AG183" s="239"/>
      <c r="AH183" s="239"/>
      <c r="AI183" s="239"/>
      <c r="AJ183" s="239"/>
      <c r="AK183" s="239"/>
      <c r="AL183" s="239"/>
      <c r="AM183" s="239"/>
      <c r="AN183" s="239"/>
      <c r="AO183" s="239"/>
      <c r="AP183" s="239"/>
      <c r="AQ183" s="239"/>
      <c r="AR183" s="239"/>
      <c r="AS183" s="239"/>
      <c r="AT183" s="239"/>
      <c r="AU183" s="239"/>
      <c r="AV183" s="239"/>
      <c r="AW183" s="239"/>
      <c r="AX183" s="239"/>
      <c r="AY183" s="239"/>
      <c r="AZ183" s="239"/>
      <c r="BA183" s="239"/>
      <c r="BB183" s="239"/>
      <c r="BC183" s="239"/>
      <c r="BD183" s="239"/>
      <c r="BE183" s="239"/>
    </row>
    <row r="184" spans="3:57" s="77" customFormat="1" x14ac:dyDescent="0.2">
      <c r="C184" s="210"/>
      <c r="D184" s="210"/>
      <c r="E184" s="210"/>
      <c r="F184" s="210"/>
      <c r="G184" s="210"/>
      <c r="H184" s="214"/>
      <c r="I184" s="214"/>
      <c r="J184" s="214"/>
      <c r="K184" s="216"/>
      <c r="L184" s="216"/>
      <c r="M184" s="216"/>
      <c r="N184" s="210"/>
      <c r="O184" s="210"/>
      <c r="P184" s="210"/>
      <c r="Q184" s="210"/>
      <c r="R184" s="210"/>
      <c r="S184" s="214"/>
      <c r="T184" s="216"/>
      <c r="U184" s="216"/>
      <c r="V184" s="216"/>
      <c r="W184" s="210"/>
      <c r="AB184" s="239"/>
      <c r="AC184" s="239"/>
      <c r="AD184" s="239"/>
      <c r="AE184" s="239"/>
      <c r="AF184" s="239"/>
      <c r="AG184" s="239"/>
      <c r="AH184" s="239"/>
      <c r="AI184" s="239"/>
      <c r="AJ184" s="239"/>
      <c r="AK184" s="239"/>
      <c r="AL184" s="239"/>
      <c r="AM184" s="239"/>
      <c r="AN184" s="239"/>
      <c r="AO184" s="239"/>
      <c r="AP184" s="239"/>
      <c r="AQ184" s="239"/>
      <c r="AR184" s="239"/>
      <c r="AS184" s="239"/>
      <c r="AT184" s="239"/>
      <c r="AU184" s="239"/>
      <c r="AV184" s="239"/>
      <c r="AW184" s="239"/>
      <c r="AX184" s="239"/>
      <c r="AY184" s="239"/>
      <c r="AZ184" s="239"/>
      <c r="BA184" s="239"/>
      <c r="BB184" s="239"/>
      <c r="BC184" s="239"/>
      <c r="BD184" s="239"/>
      <c r="BE184" s="239"/>
    </row>
    <row r="185" spans="3:57" s="77" customFormat="1" x14ac:dyDescent="0.2">
      <c r="C185" s="210"/>
      <c r="D185" s="210"/>
      <c r="E185" s="210"/>
      <c r="F185" s="210"/>
      <c r="G185" s="210"/>
      <c r="H185" s="214"/>
      <c r="I185" s="214"/>
      <c r="J185" s="214"/>
      <c r="K185" s="216"/>
      <c r="L185" s="216"/>
      <c r="M185" s="216"/>
      <c r="N185" s="210"/>
      <c r="O185" s="210"/>
      <c r="P185" s="210"/>
      <c r="Q185" s="210"/>
      <c r="R185" s="210"/>
      <c r="S185" s="214"/>
      <c r="T185" s="216"/>
      <c r="U185" s="216"/>
      <c r="V185" s="216"/>
      <c r="W185" s="210"/>
      <c r="AB185" s="239"/>
      <c r="AC185" s="239"/>
      <c r="AD185" s="239"/>
      <c r="AE185" s="239"/>
      <c r="AF185" s="239"/>
      <c r="AG185" s="239"/>
      <c r="AH185" s="239"/>
      <c r="AI185" s="239"/>
      <c r="AJ185" s="239"/>
      <c r="AK185" s="239"/>
      <c r="AL185" s="239"/>
      <c r="AM185" s="239"/>
      <c r="AN185" s="239"/>
      <c r="AO185" s="239"/>
      <c r="AP185" s="239"/>
      <c r="AQ185" s="239"/>
      <c r="AR185" s="239"/>
      <c r="AS185" s="239"/>
      <c r="AT185" s="239"/>
      <c r="AU185" s="239"/>
      <c r="AV185" s="239"/>
      <c r="AW185" s="239"/>
      <c r="AX185" s="239"/>
      <c r="AY185" s="239"/>
      <c r="AZ185" s="239"/>
      <c r="BA185" s="239"/>
      <c r="BB185" s="239"/>
      <c r="BC185" s="239"/>
      <c r="BD185" s="239"/>
      <c r="BE185" s="239"/>
    </row>
    <row r="186" spans="3:57" s="77" customFormat="1" x14ac:dyDescent="0.2">
      <c r="C186" s="210"/>
      <c r="D186" s="210"/>
      <c r="E186" s="210"/>
      <c r="F186" s="210"/>
      <c r="G186" s="210"/>
      <c r="H186" s="214"/>
      <c r="I186" s="214"/>
      <c r="J186" s="214"/>
      <c r="K186" s="216"/>
      <c r="L186" s="216"/>
      <c r="M186" s="216"/>
      <c r="N186" s="210"/>
      <c r="O186" s="210"/>
      <c r="P186" s="210"/>
      <c r="Q186" s="210"/>
      <c r="R186" s="210"/>
      <c r="S186" s="214"/>
      <c r="T186" s="216"/>
      <c r="U186" s="216"/>
      <c r="V186" s="216"/>
      <c r="W186" s="210"/>
      <c r="AB186" s="239"/>
      <c r="AC186" s="239"/>
      <c r="AD186" s="239"/>
      <c r="AE186" s="239"/>
      <c r="AF186" s="239"/>
      <c r="AG186" s="239"/>
      <c r="AH186" s="239"/>
      <c r="AI186" s="239"/>
      <c r="AJ186" s="239"/>
      <c r="AK186" s="239"/>
      <c r="AL186" s="239"/>
      <c r="AM186" s="239"/>
      <c r="AN186" s="239"/>
      <c r="AO186" s="239"/>
      <c r="AP186" s="239"/>
      <c r="AQ186" s="239"/>
      <c r="AR186" s="239"/>
      <c r="AS186" s="239"/>
      <c r="AT186" s="239"/>
      <c r="AU186" s="239"/>
      <c r="AV186" s="239"/>
      <c r="AW186" s="239"/>
      <c r="AX186" s="239"/>
      <c r="AY186" s="239"/>
      <c r="AZ186" s="239"/>
      <c r="BA186" s="239"/>
      <c r="BB186" s="239"/>
      <c r="BC186" s="239"/>
      <c r="BD186" s="239"/>
      <c r="BE186" s="239"/>
    </row>
    <row r="187" spans="3:57" s="77" customFormat="1" x14ac:dyDescent="0.2">
      <c r="C187" s="210"/>
      <c r="D187" s="210"/>
      <c r="E187" s="210"/>
      <c r="F187" s="210"/>
      <c r="G187" s="210"/>
      <c r="H187" s="214"/>
      <c r="I187" s="214"/>
      <c r="J187" s="214"/>
      <c r="K187" s="216"/>
      <c r="L187" s="216"/>
      <c r="M187" s="216"/>
      <c r="N187" s="210"/>
      <c r="O187" s="210"/>
      <c r="P187" s="210"/>
      <c r="Q187" s="210"/>
      <c r="R187" s="210"/>
      <c r="S187" s="214"/>
      <c r="T187" s="216"/>
      <c r="U187" s="216"/>
      <c r="V187" s="216"/>
      <c r="W187" s="210"/>
      <c r="AB187" s="239"/>
      <c r="AC187" s="239"/>
      <c r="AD187" s="239"/>
      <c r="AE187" s="239"/>
      <c r="AF187" s="239"/>
      <c r="AG187" s="239"/>
      <c r="AH187" s="239"/>
      <c r="AI187" s="239"/>
      <c r="AJ187" s="239"/>
      <c r="AK187" s="239"/>
      <c r="AL187" s="239"/>
      <c r="AM187" s="239"/>
      <c r="AN187" s="239"/>
      <c r="AO187" s="239"/>
      <c r="AP187" s="239"/>
      <c r="AQ187" s="239"/>
      <c r="AR187" s="239"/>
      <c r="AS187" s="239"/>
      <c r="AT187" s="239"/>
      <c r="AU187" s="239"/>
      <c r="AV187" s="239"/>
      <c r="AW187" s="239"/>
      <c r="AX187" s="239"/>
      <c r="AY187" s="239"/>
      <c r="AZ187" s="239"/>
      <c r="BA187" s="239"/>
      <c r="BB187" s="239"/>
      <c r="BC187" s="239"/>
      <c r="BD187" s="239"/>
      <c r="BE187" s="239"/>
    </row>
    <row r="188" spans="3:57" s="77" customFormat="1" x14ac:dyDescent="0.2">
      <c r="C188" s="210"/>
      <c r="D188" s="210"/>
      <c r="E188" s="210"/>
      <c r="F188" s="210"/>
      <c r="G188" s="210"/>
      <c r="H188" s="214"/>
      <c r="I188" s="214"/>
      <c r="J188" s="214"/>
      <c r="K188" s="216"/>
      <c r="L188" s="216"/>
      <c r="M188" s="216"/>
      <c r="N188" s="210"/>
      <c r="O188" s="210"/>
      <c r="P188" s="210"/>
      <c r="Q188" s="210"/>
      <c r="R188" s="210"/>
      <c r="S188" s="214"/>
      <c r="T188" s="216"/>
      <c r="U188" s="216"/>
      <c r="V188" s="216"/>
      <c r="W188" s="210"/>
      <c r="AB188" s="239"/>
      <c r="AC188" s="239"/>
      <c r="AD188" s="239"/>
      <c r="AE188" s="239"/>
      <c r="AF188" s="239"/>
      <c r="AG188" s="239"/>
      <c r="AH188" s="239"/>
      <c r="AI188" s="239"/>
      <c r="AJ188" s="239"/>
      <c r="AK188" s="239"/>
      <c r="AL188" s="239"/>
      <c r="AM188" s="239"/>
      <c r="AN188" s="239"/>
      <c r="AO188" s="239"/>
      <c r="AP188" s="239"/>
      <c r="AQ188" s="239"/>
      <c r="AR188" s="239"/>
      <c r="AS188" s="239"/>
      <c r="AT188" s="239"/>
      <c r="AU188" s="239"/>
      <c r="AV188" s="239"/>
      <c r="AW188" s="239"/>
      <c r="AX188" s="239"/>
      <c r="AY188" s="239"/>
      <c r="AZ188" s="239"/>
      <c r="BA188" s="239"/>
      <c r="BB188" s="239"/>
      <c r="BC188" s="239"/>
      <c r="BD188" s="239"/>
      <c r="BE188" s="239"/>
    </row>
    <row r="189" spans="3:57" s="77" customFormat="1" x14ac:dyDescent="0.2">
      <c r="C189" s="210"/>
      <c r="D189" s="210"/>
      <c r="E189" s="210"/>
      <c r="F189" s="210"/>
      <c r="G189" s="210"/>
      <c r="H189" s="214"/>
      <c r="I189" s="214"/>
      <c r="J189" s="214"/>
      <c r="K189" s="216"/>
      <c r="L189" s="216"/>
      <c r="M189" s="216"/>
      <c r="N189" s="210"/>
      <c r="O189" s="210"/>
      <c r="P189" s="210"/>
      <c r="Q189" s="210"/>
      <c r="R189" s="210"/>
      <c r="S189" s="214"/>
      <c r="T189" s="216"/>
      <c r="U189" s="216"/>
      <c r="V189" s="216"/>
      <c r="W189" s="210"/>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239"/>
      <c r="AY189" s="239"/>
      <c r="AZ189" s="239"/>
      <c r="BA189" s="239"/>
      <c r="BB189" s="239"/>
      <c r="BC189" s="239"/>
      <c r="BD189" s="239"/>
      <c r="BE189" s="239"/>
    </row>
    <row r="190" spans="3:57" s="77" customFormat="1" x14ac:dyDescent="0.2">
      <c r="C190" s="210"/>
      <c r="D190" s="210"/>
      <c r="E190" s="210"/>
      <c r="F190" s="210"/>
      <c r="G190" s="210"/>
      <c r="H190" s="214"/>
      <c r="I190" s="214"/>
      <c r="J190" s="214"/>
      <c r="K190" s="216"/>
      <c r="L190" s="216"/>
      <c r="M190" s="216"/>
      <c r="N190" s="210"/>
      <c r="O190" s="210"/>
      <c r="P190" s="210"/>
      <c r="Q190" s="210"/>
      <c r="R190" s="210"/>
      <c r="S190" s="214"/>
      <c r="T190" s="216"/>
      <c r="U190" s="216"/>
      <c r="V190" s="216"/>
      <c r="W190" s="210"/>
      <c r="AB190" s="239"/>
      <c r="AC190" s="239"/>
      <c r="AD190" s="239"/>
      <c r="AE190" s="239"/>
      <c r="AF190" s="239"/>
      <c r="AG190" s="239"/>
      <c r="AH190" s="239"/>
      <c r="AI190" s="239"/>
      <c r="AJ190" s="239"/>
      <c r="AK190" s="239"/>
      <c r="AL190" s="239"/>
      <c r="AM190" s="239"/>
      <c r="AN190" s="239"/>
      <c r="AO190" s="239"/>
      <c r="AP190" s="239"/>
      <c r="AQ190" s="239"/>
      <c r="AR190" s="239"/>
      <c r="AS190" s="239"/>
      <c r="AT190" s="239"/>
      <c r="AU190" s="239"/>
      <c r="AV190" s="239"/>
      <c r="AW190" s="239"/>
      <c r="AX190" s="239"/>
      <c r="AY190" s="239"/>
      <c r="AZ190" s="239"/>
      <c r="BA190" s="239"/>
      <c r="BB190" s="239"/>
      <c r="BC190" s="239"/>
      <c r="BD190" s="239"/>
      <c r="BE190" s="239"/>
    </row>
    <row r="191" spans="3:57" s="77" customFormat="1" x14ac:dyDescent="0.2">
      <c r="C191" s="210"/>
      <c r="D191" s="210"/>
      <c r="E191" s="210"/>
      <c r="F191" s="210"/>
      <c r="G191" s="210"/>
      <c r="H191" s="214"/>
      <c r="I191" s="214"/>
      <c r="J191" s="214"/>
      <c r="K191" s="216"/>
      <c r="L191" s="216"/>
      <c r="M191" s="216"/>
      <c r="N191" s="210"/>
      <c r="O191" s="210"/>
      <c r="P191" s="210"/>
      <c r="Q191" s="210"/>
      <c r="R191" s="210"/>
      <c r="S191" s="214"/>
      <c r="T191" s="216"/>
      <c r="U191" s="216"/>
      <c r="V191" s="216"/>
      <c r="W191" s="210"/>
      <c r="AB191" s="239"/>
      <c r="AC191" s="239"/>
      <c r="AD191" s="239"/>
      <c r="AE191" s="239"/>
      <c r="AF191" s="239"/>
      <c r="AG191" s="239"/>
      <c r="AH191" s="239"/>
      <c r="AI191" s="239"/>
      <c r="AJ191" s="239"/>
      <c r="AK191" s="239"/>
      <c r="AL191" s="239"/>
      <c r="AM191" s="239"/>
      <c r="AN191" s="239"/>
      <c r="AO191" s="239"/>
      <c r="AP191" s="239"/>
      <c r="AQ191" s="239"/>
      <c r="AR191" s="239"/>
      <c r="AS191" s="239"/>
      <c r="AT191" s="239"/>
      <c r="AU191" s="239"/>
      <c r="AV191" s="239"/>
      <c r="AW191" s="239"/>
      <c r="AX191" s="239"/>
      <c r="AY191" s="239"/>
      <c r="AZ191" s="239"/>
      <c r="BA191" s="239"/>
      <c r="BB191" s="239"/>
      <c r="BC191" s="239"/>
      <c r="BD191" s="239"/>
      <c r="BE191" s="239"/>
    </row>
    <row r="192" spans="3:57" s="77" customFormat="1" x14ac:dyDescent="0.2">
      <c r="C192" s="210"/>
      <c r="D192" s="210"/>
      <c r="E192" s="210"/>
      <c r="F192" s="210"/>
      <c r="G192" s="210"/>
      <c r="H192" s="214"/>
      <c r="I192" s="214"/>
      <c r="J192" s="214"/>
      <c r="K192" s="216"/>
      <c r="L192" s="216"/>
      <c r="M192" s="216"/>
      <c r="N192" s="210"/>
      <c r="O192" s="210"/>
      <c r="P192" s="210"/>
      <c r="Q192" s="210"/>
      <c r="R192" s="210"/>
      <c r="S192" s="214"/>
      <c r="T192" s="216"/>
      <c r="U192" s="216"/>
      <c r="V192" s="216"/>
      <c r="W192" s="210"/>
      <c r="AB192" s="239"/>
      <c r="AC192" s="239"/>
      <c r="AD192" s="239"/>
      <c r="AE192" s="239"/>
      <c r="AF192" s="239"/>
      <c r="AG192" s="239"/>
      <c r="AH192" s="239"/>
      <c r="AI192" s="239"/>
      <c r="AJ192" s="239"/>
      <c r="AK192" s="239"/>
      <c r="AL192" s="239"/>
      <c r="AM192" s="239"/>
      <c r="AN192" s="239"/>
      <c r="AO192" s="239"/>
      <c r="AP192" s="239"/>
      <c r="AQ192" s="239"/>
      <c r="AR192" s="239"/>
      <c r="AS192" s="239"/>
      <c r="AT192" s="239"/>
      <c r="AU192" s="239"/>
      <c r="AV192" s="239"/>
      <c r="AW192" s="239"/>
      <c r="AX192" s="239"/>
      <c r="AY192" s="239"/>
      <c r="AZ192" s="239"/>
      <c r="BA192" s="239"/>
      <c r="BB192" s="239"/>
      <c r="BC192" s="239"/>
      <c r="BD192" s="239"/>
      <c r="BE192" s="239"/>
    </row>
    <row r="193" spans="3:57" s="77" customFormat="1" x14ac:dyDescent="0.2">
      <c r="C193" s="210"/>
      <c r="D193" s="210"/>
      <c r="E193" s="210"/>
      <c r="F193" s="210"/>
      <c r="G193" s="210"/>
      <c r="H193" s="214"/>
      <c r="I193" s="214"/>
      <c r="J193" s="214"/>
      <c r="K193" s="216"/>
      <c r="L193" s="216"/>
      <c r="M193" s="216"/>
      <c r="N193" s="210"/>
      <c r="O193" s="210"/>
      <c r="P193" s="210"/>
      <c r="Q193" s="210"/>
      <c r="R193" s="210"/>
      <c r="S193" s="214"/>
      <c r="T193" s="216"/>
      <c r="U193" s="216"/>
      <c r="V193" s="216"/>
      <c r="W193" s="210"/>
      <c r="AB193" s="239"/>
      <c r="AC193" s="239"/>
      <c r="AD193" s="239"/>
      <c r="AE193" s="239"/>
      <c r="AF193" s="239"/>
      <c r="AG193" s="239"/>
      <c r="AH193" s="239"/>
      <c r="AI193" s="239"/>
      <c r="AJ193" s="239"/>
      <c r="AK193" s="239"/>
      <c r="AL193" s="239"/>
      <c r="AM193" s="239"/>
      <c r="AN193" s="239"/>
      <c r="AO193" s="239"/>
      <c r="AP193" s="239"/>
      <c r="AQ193" s="239"/>
      <c r="AR193" s="239"/>
      <c r="AS193" s="239"/>
      <c r="AT193" s="239"/>
      <c r="AU193" s="239"/>
      <c r="AV193" s="239"/>
      <c r="AW193" s="239"/>
      <c r="AX193" s="239"/>
      <c r="AY193" s="239"/>
      <c r="AZ193" s="239"/>
      <c r="BA193" s="239"/>
      <c r="BB193" s="239"/>
      <c r="BC193" s="239"/>
      <c r="BD193" s="239"/>
      <c r="BE193" s="239"/>
    </row>
    <row r="194" spans="3:57" s="77" customFormat="1" x14ac:dyDescent="0.2">
      <c r="C194" s="210"/>
      <c r="D194" s="210"/>
      <c r="E194" s="210"/>
      <c r="F194" s="210"/>
      <c r="G194" s="210"/>
      <c r="H194" s="214"/>
      <c r="I194" s="214"/>
      <c r="J194" s="214"/>
      <c r="K194" s="216"/>
      <c r="L194" s="216"/>
      <c r="M194" s="216"/>
      <c r="N194" s="210"/>
      <c r="O194" s="210"/>
      <c r="P194" s="210"/>
      <c r="Q194" s="210"/>
      <c r="R194" s="210"/>
      <c r="S194" s="214"/>
      <c r="T194" s="216"/>
      <c r="U194" s="216"/>
      <c r="V194" s="216"/>
      <c r="W194" s="210"/>
      <c r="AB194" s="239"/>
      <c r="AC194" s="239"/>
      <c r="AD194" s="239"/>
      <c r="AE194" s="239"/>
      <c r="AF194" s="239"/>
      <c r="AG194" s="239"/>
      <c r="AH194" s="239"/>
      <c r="AI194" s="239"/>
      <c r="AJ194" s="239"/>
      <c r="AK194" s="239"/>
      <c r="AL194" s="239"/>
      <c r="AM194" s="239"/>
      <c r="AN194" s="239"/>
      <c r="AO194" s="239"/>
      <c r="AP194" s="239"/>
      <c r="AQ194" s="239"/>
      <c r="AR194" s="239"/>
      <c r="AS194" s="239"/>
      <c r="AT194" s="239"/>
      <c r="AU194" s="239"/>
      <c r="AV194" s="239"/>
      <c r="AW194" s="239"/>
      <c r="AX194" s="239"/>
      <c r="AY194" s="239"/>
      <c r="AZ194" s="239"/>
      <c r="BA194" s="239"/>
      <c r="BB194" s="239"/>
      <c r="BC194" s="239"/>
      <c r="BD194" s="239"/>
      <c r="BE194" s="239"/>
    </row>
    <row r="195" spans="3:57" s="77" customFormat="1" x14ac:dyDescent="0.2">
      <c r="C195" s="210"/>
      <c r="D195" s="210"/>
      <c r="E195" s="210"/>
      <c r="F195" s="210"/>
      <c r="G195" s="210"/>
      <c r="H195" s="214"/>
      <c r="I195" s="214"/>
      <c r="J195" s="214"/>
      <c r="K195" s="216"/>
      <c r="L195" s="216"/>
      <c r="M195" s="216"/>
      <c r="N195" s="210"/>
      <c r="O195" s="210"/>
      <c r="P195" s="210"/>
      <c r="Q195" s="210"/>
      <c r="R195" s="210"/>
      <c r="S195" s="214"/>
      <c r="T195" s="216"/>
      <c r="U195" s="216"/>
      <c r="V195" s="216"/>
      <c r="W195" s="210"/>
      <c r="AB195" s="239"/>
      <c r="AC195" s="239"/>
      <c r="AD195" s="239"/>
      <c r="AE195" s="239"/>
      <c r="AF195" s="239"/>
      <c r="AG195" s="239"/>
      <c r="AH195" s="239"/>
      <c r="AI195" s="239"/>
      <c r="AJ195" s="239"/>
      <c r="AK195" s="239"/>
      <c r="AL195" s="239"/>
      <c r="AM195" s="239"/>
      <c r="AN195" s="239"/>
      <c r="AO195" s="239"/>
      <c r="AP195" s="239"/>
      <c r="AQ195" s="239"/>
      <c r="AR195" s="239"/>
      <c r="AS195" s="239"/>
      <c r="AT195" s="239"/>
      <c r="AU195" s="239"/>
      <c r="AV195" s="239"/>
      <c r="AW195" s="239"/>
      <c r="AX195" s="239"/>
      <c r="AY195" s="239"/>
      <c r="AZ195" s="239"/>
      <c r="BA195" s="239"/>
      <c r="BB195" s="239"/>
      <c r="BC195" s="239"/>
      <c r="BD195" s="239"/>
      <c r="BE195" s="239"/>
    </row>
    <row r="196" spans="3:57" s="77" customFormat="1" x14ac:dyDescent="0.2">
      <c r="C196" s="210"/>
      <c r="D196" s="210"/>
      <c r="E196" s="210"/>
      <c r="F196" s="210"/>
      <c r="G196" s="210"/>
      <c r="H196" s="214"/>
      <c r="I196" s="214"/>
      <c r="J196" s="214"/>
      <c r="K196" s="216"/>
      <c r="L196" s="216"/>
      <c r="M196" s="216"/>
      <c r="N196" s="210"/>
      <c r="O196" s="210"/>
      <c r="P196" s="210"/>
      <c r="Q196" s="210"/>
      <c r="R196" s="210"/>
      <c r="S196" s="214"/>
      <c r="T196" s="216"/>
      <c r="U196" s="216"/>
      <c r="V196" s="216"/>
      <c r="W196" s="210"/>
      <c r="AB196" s="239"/>
      <c r="AC196" s="239"/>
      <c r="AD196" s="239"/>
      <c r="AE196" s="239"/>
      <c r="AF196" s="239"/>
      <c r="AG196" s="239"/>
      <c r="AH196" s="239"/>
      <c r="AI196" s="239"/>
      <c r="AJ196" s="239"/>
      <c r="AK196" s="239"/>
      <c r="AL196" s="239"/>
      <c r="AM196" s="239"/>
      <c r="AN196" s="239"/>
      <c r="AO196" s="239"/>
      <c r="AP196" s="239"/>
      <c r="AQ196" s="239"/>
      <c r="AR196" s="239"/>
      <c r="AS196" s="239"/>
      <c r="AT196" s="239"/>
      <c r="AU196" s="239"/>
      <c r="AV196" s="239"/>
      <c r="AW196" s="239"/>
      <c r="AX196" s="239"/>
      <c r="AY196" s="239"/>
      <c r="AZ196" s="239"/>
      <c r="BA196" s="239"/>
      <c r="BB196" s="239"/>
      <c r="BC196" s="239"/>
      <c r="BD196" s="239"/>
      <c r="BE196" s="239"/>
    </row>
    <row r="197" spans="3:57" s="77" customFormat="1" x14ac:dyDescent="0.2">
      <c r="C197" s="210"/>
      <c r="D197" s="210"/>
      <c r="E197" s="210"/>
      <c r="F197" s="210"/>
      <c r="G197" s="210"/>
      <c r="H197" s="214"/>
      <c r="I197" s="214"/>
      <c r="J197" s="214"/>
      <c r="K197" s="216"/>
      <c r="L197" s="216"/>
      <c r="M197" s="216"/>
      <c r="N197" s="210"/>
      <c r="O197" s="210"/>
      <c r="P197" s="210"/>
      <c r="Q197" s="210"/>
      <c r="R197" s="210"/>
      <c r="S197" s="214"/>
      <c r="T197" s="216"/>
      <c r="U197" s="216"/>
      <c r="V197" s="216"/>
      <c r="W197" s="210"/>
      <c r="AB197" s="239"/>
      <c r="AC197" s="239"/>
      <c r="AD197" s="239"/>
      <c r="AE197" s="239"/>
      <c r="AF197" s="239"/>
      <c r="AG197" s="239"/>
      <c r="AH197" s="239"/>
      <c r="AI197" s="239"/>
      <c r="AJ197" s="239"/>
      <c r="AK197" s="239"/>
      <c r="AL197" s="239"/>
      <c r="AM197" s="239"/>
      <c r="AN197" s="239"/>
      <c r="AO197" s="239"/>
      <c r="AP197" s="239"/>
      <c r="AQ197" s="239"/>
      <c r="AR197" s="239"/>
      <c r="AS197" s="239"/>
      <c r="AT197" s="239"/>
      <c r="AU197" s="239"/>
      <c r="AV197" s="239"/>
      <c r="AW197" s="239"/>
      <c r="AX197" s="239"/>
      <c r="AY197" s="239"/>
      <c r="AZ197" s="239"/>
      <c r="BA197" s="239"/>
      <c r="BB197" s="239"/>
      <c r="BC197" s="239"/>
      <c r="BD197" s="239"/>
      <c r="BE197" s="239"/>
    </row>
    <row r="198" spans="3:57" s="77" customFormat="1" x14ac:dyDescent="0.2">
      <c r="C198" s="210"/>
      <c r="D198" s="210"/>
      <c r="E198" s="210"/>
      <c r="F198" s="210"/>
      <c r="G198" s="210"/>
      <c r="H198" s="214"/>
      <c r="I198" s="214"/>
      <c r="J198" s="214"/>
      <c r="K198" s="216"/>
      <c r="L198" s="216"/>
      <c r="M198" s="216"/>
      <c r="N198" s="210"/>
      <c r="O198" s="210"/>
      <c r="P198" s="210"/>
      <c r="Q198" s="210"/>
      <c r="R198" s="210"/>
      <c r="S198" s="214"/>
      <c r="T198" s="216"/>
      <c r="U198" s="216"/>
      <c r="V198" s="216"/>
      <c r="W198" s="210"/>
      <c r="AB198" s="239"/>
      <c r="AC198" s="239"/>
      <c r="AD198" s="239"/>
      <c r="AE198" s="239"/>
      <c r="AF198" s="239"/>
      <c r="AG198" s="239"/>
      <c r="AH198" s="239"/>
      <c r="AI198" s="239"/>
      <c r="AJ198" s="239"/>
      <c r="AK198" s="239"/>
      <c r="AL198" s="239"/>
      <c r="AM198" s="239"/>
      <c r="AN198" s="239"/>
      <c r="AO198" s="239"/>
      <c r="AP198" s="239"/>
      <c r="AQ198" s="239"/>
      <c r="AR198" s="239"/>
      <c r="AS198" s="239"/>
      <c r="AT198" s="239"/>
      <c r="AU198" s="239"/>
      <c r="AV198" s="239"/>
      <c r="AW198" s="239"/>
      <c r="AX198" s="239"/>
      <c r="AY198" s="239"/>
      <c r="AZ198" s="239"/>
      <c r="BA198" s="239"/>
      <c r="BB198" s="239"/>
      <c r="BC198" s="239"/>
      <c r="BD198" s="239"/>
      <c r="BE198" s="239"/>
    </row>
    <row r="199" spans="3:57" s="77" customFormat="1" x14ac:dyDescent="0.2">
      <c r="C199" s="210"/>
      <c r="D199" s="210"/>
      <c r="E199" s="210"/>
      <c r="F199" s="210"/>
      <c r="G199" s="210"/>
      <c r="H199" s="214"/>
      <c r="I199" s="214"/>
      <c r="J199" s="214"/>
      <c r="K199" s="216"/>
      <c r="L199" s="216"/>
      <c r="M199" s="216"/>
      <c r="N199" s="210"/>
      <c r="O199" s="210"/>
      <c r="P199" s="210"/>
      <c r="Q199" s="210"/>
      <c r="R199" s="210"/>
      <c r="S199" s="214"/>
      <c r="T199" s="216"/>
      <c r="U199" s="216"/>
      <c r="V199" s="216"/>
      <c r="W199" s="210"/>
      <c r="AB199" s="239"/>
      <c r="AC199" s="239"/>
      <c r="AD199" s="239"/>
      <c r="AE199" s="239"/>
      <c r="AF199" s="239"/>
      <c r="AG199" s="239"/>
      <c r="AH199" s="239"/>
      <c r="AI199" s="239"/>
      <c r="AJ199" s="239"/>
      <c r="AK199" s="239"/>
      <c r="AL199" s="239"/>
      <c r="AM199" s="239"/>
      <c r="AN199" s="239"/>
      <c r="AO199" s="239"/>
      <c r="AP199" s="239"/>
      <c r="AQ199" s="239"/>
      <c r="AR199" s="239"/>
      <c r="AS199" s="239"/>
      <c r="AT199" s="239"/>
      <c r="AU199" s="239"/>
      <c r="AV199" s="239"/>
      <c r="AW199" s="239"/>
      <c r="AX199" s="239"/>
      <c r="AY199" s="239"/>
      <c r="AZ199" s="239"/>
      <c r="BA199" s="239"/>
      <c r="BB199" s="239"/>
      <c r="BC199" s="239"/>
      <c r="BD199" s="239"/>
      <c r="BE199" s="239"/>
    </row>
    <row r="200" spans="3:57" s="77" customFormat="1" x14ac:dyDescent="0.2">
      <c r="C200" s="210"/>
      <c r="D200" s="210"/>
      <c r="E200" s="210"/>
      <c r="F200" s="210"/>
      <c r="G200" s="210"/>
      <c r="H200" s="214"/>
      <c r="I200" s="214"/>
      <c r="J200" s="214"/>
      <c r="K200" s="216"/>
      <c r="L200" s="216"/>
      <c r="M200" s="216"/>
      <c r="N200" s="210"/>
      <c r="O200" s="210"/>
      <c r="P200" s="210"/>
      <c r="Q200" s="210"/>
      <c r="R200" s="210"/>
      <c r="S200" s="214"/>
      <c r="T200" s="216"/>
      <c r="U200" s="216"/>
      <c r="V200" s="216"/>
      <c r="W200" s="210"/>
      <c r="AB200" s="239"/>
      <c r="AC200" s="239"/>
      <c r="AD200" s="239"/>
      <c r="AE200" s="239"/>
      <c r="AF200" s="239"/>
      <c r="AG200" s="239"/>
      <c r="AH200" s="239"/>
      <c r="AI200" s="239"/>
      <c r="AJ200" s="239"/>
      <c r="AK200" s="239"/>
      <c r="AL200" s="239"/>
      <c r="AM200" s="239"/>
      <c r="AN200" s="239"/>
      <c r="AO200" s="239"/>
      <c r="AP200" s="239"/>
      <c r="AQ200" s="239"/>
      <c r="AR200" s="239"/>
      <c r="AS200" s="239"/>
      <c r="AT200" s="239"/>
      <c r="AU200" s="239"/>
      <c r="AV200" s="239"/>
      <c r="AW200" s="239"/>
      <c r="AX200" s="239"/>
      <c r="AY200" s="239"/>
      <c r="AZ200" s="239"/>
      <c r="BA200" s="239"/>
      <c r="BB200" s="239"/>
      <c r="BC200" s="239"/>
      <c r="BD200" s="239"/>
      <c r="BE200" s="239"/>
    </row>
    <row r="201" spans="3:57" s="77" customFormat="1" x14ac:dyDescent="0.2">
      <c r="C201" s="210"/>
      <c r="D201" s="210"/>
      <c r="E201" s="210"/>
      <c r="F201" s="210"/>
      <c r="G201" s="210"/>
      <c r="H201" s="214"/>
      <c r="I201" s="214"/>
      <c r="J201" s="214"/>
      <c r="K201" s="216"/>
      <c r="L201" s="216"/>
      <c r="M201" s="216"/>
      <c r="N201" s="210"/>
      <c r="O201" s="210"/>
      <c r="P201" s="210"/>
      <c r="Q201" s="210"/>
      <c r="R201" s="210"/>
      <c r="S201" s="214"/>
      <c r="T201" s="216"/>
      <c r="U201" s="216"/>
      <c r="V201" s="216"/>
      <c r="W201" s="210"/>
      <c r="AB201" s="239"/>
      <c r="AC201" s="239"/>
      <c r="AD201" s="239"/>
      <c r="AE201" s="239"/>
      <c r="AF201" s="239"/>
      <c r="AG201" s="239"/>
      <c r="AH201" s="239"/>
      <c r="AI201" s="239"/>
      <c r="AJ201" s="239"/>
      <c r="AK201" s="239"/>
      <c r="AL201" s="239"/>
      <c r="AM201" s="239"/>
      <c r="AN201" s="239"/>
      <c r="AO201" s="239"/>
      <c r="AP201" s="239"/>
      <c r="AQ201" s="239"/>
      <c r="AR201" s="239"/>
      <c r="AS201" s="239"/>
      <c r="AT201" s="239"/>
      <c r="AU201" s="239"/>
      <c r="AV201" s="239"/>
      <c r="AW201" s="239"/>
      <c r="AX201" s="239"/>
      <c r="AY201" s="239"/>
      <c r="AZ201" s="239"/>
      <c r="BA201" s="239"/>
      <c r="BB201" s="239"/>
      <c r="BC201" s="239"/>
      <c r="BD201" s="239"/>
      <c r="BE201" s="239"/>
    </row>
    <row r="202" spans="3:57" s="77" customFormat="1" x14ac:dyDescent="0.2">
      <c r="C202" s="210"/>
      <c r="D202" s="210"/>
      <c r="E202" s="210"/>
      <c r="F202" s="210"/>
      <c r="G202" s="210"/>
      <c r="H202" s="214"/>
      <c r="I202" s="214"/>
      <c r="J202" s="214"/>
      <c r="K202" s="216"/>
      <c r="L202" s="216"/>
      <c r="M202" s="216"/>
      <c r="N202" s="210"/>
      <c r="O202" s="210"/>
      <c r="P202" s="210"/>
      <c r="Q202" s="210"/>
      <c r="R202" s="210"/>
      <c r="S202" s="214"/>
      <c r="T202" s="216"/>
      <c r="U202" s="216"/>
      <c r="V202" s="216"/>
      <c r="W202" s="210"/>
      <c r="AB202" s="239"/>
      <c r="AC202" s="239"/>
      <c r="AD202" s="239"/>
      <c r="AE202" s="239"/>
      <c r="AF202" s="239"/>
      <c r="AG202" s="239"/>
      <c r="AH202" s="239"/>
      <c r="AI202" s="239"/>
      <c r="AJ202" s="239"/>
      <c r="AK202" s="239"/>
      <c r="AL202" s="239"/>
      <c r="AM202" s="239"/>
      <c r="AN202" s="239"/>
      <c r="AO202" s="239"/>
      <c r="AP202" s="239"/>
      <c r="AQ202" s="239"/>
      <c r="AR202" s="239"/>
      <c r="AS202" s="239"/>
      <c r="AT202" s="239"/>
      <c r="AU202" s="239"/>
      <c r="AV202" s="239"/>
      <c r="AW202" s="239"/>
      <c r="AX202" s="239"/>
      <c r="AY202" s="239"/>
      <c r="AZ202" s="239"/>
      <c r="BA202" s="239"/>
      <c r="BB202" s="239"/>
      <c r="BC202" s="239"/>
      <c r="BD202" s="239"/>
      <c r="BE202" s="239"/>
    </row>
    <row r="203" spans="3:57" s="77" customFormat="1" x14ac:dyDescent="0.2">
      <c r="C203" s="210"/>
      <c r="D203" s="210"/>
      <c r="E203" s="210"/>
      <c r="F203" s="210"/>
      <c r="G203" s="210"/>
      <c r="H203" s="214"/>
      <c r="I203" s="214"/>
      <c r="J203" s="214"/>
      <c r="K203" s="216"/>
      <c r="L203" s="216"/>
      <c r="M203" s="216"/>
      <c r="N203" s="210"/>
      <c r="O203" s="210"/>
      <c r="P203" s="210"/>
      <c r="Q203" s="210"/>
      <c r="R203" s="210"/>
      <c r="S203" s="214"/>
      <c r="T203" s="216"/>
      <c r="U203" s="216"/>
      <c r="V203" s="216"/>
      <c r="W203" s="210"/>
      <c r="AB203" s="239"/>
      <c r="AC203" s="239"/>
      <c r="AD203" s="239"/>
      <c r="AE203" s="239"/>
      <c r="AF203" s="239"/>
      <c r="AG203" s="239"/>
      <c r="AH203" s="239"/>
      <c r="AI203" s="239"/>
      <c r="AJ203" s="239"/>
      <c r="AK203" s="239"/>
      <c r="AL203" s="239"/>
      <c r="AM203" s="239"/>
      <c r="AN203" s="239"/>
      <c r="AO203" s="239"/>
      <c r="AP203" s="239"/>
      <c r="AQ203" s="239"/>
      <c r="AR203" s="239"/>
      <c r="AS203" s="239"/>
      <c r="AT203" s="239"/>
      <c r="AU203" s="239"/>
      <c r="AV203" s="239"/>
      <c r="AW203" s="239"/>
      <c r="AX203" s="239"/>
      <c r="AY203" s="239"/>
      <c r="AZ203" s="239"/>
      <c r="BA203" s="239"/>
      <c r="BB203" s="239"/>
      <c r="BC203" s="239"/>
      <c r="BD203" s="239"/>
      <c r="BE203" s="239"/>
    </row>
    <row r="204" spans="3:57" s="77" customFormat="1" x14ac:dyDescent="0.2">
      <c r="C204" s="210"/>
      <c r="D204" s="210"/>
      <c r="E204" s="210"/>
      <c r="F204" s="210"/>
      <c r="G204" s="210"/>
      <c r="H204" s="214"/>
      <c r="I204" s="214"/>
      <c r="J204" s="214"/>
      <c r="K204" s="216"/>
      <c r="L204" s="216"/>
      <c r="M204" s="216"/>
      <c r="N204" s="210"/>
      <c r="O204" s="210"/>
      <c r="P204" s="210"/>
      <c r="Q204" s="210"/>
      <c r="R204" s="210"/>
      <c r="S204" s="214"/>
      <c r="T204" s="216"/>
      <c r="U204" s="216"/>
      <c r="V204" s="216"/>
      <c r="W204" s="210"/>
      <c r="AB204" s="239"/>
      <c r="AC204" s="239"/>
      <c r="AD204" s="239"/>
      <c r="AE204" s="239"/>
      <c r="AF204" s="239"/>
      <c r="AG204" s="239"/>
      <c r="AH204" s="239"/>
      <c r="AI204" s="239"/>
      <c r="AJ204" s="239"/>
      <c r="AK204" s="239"/>
      <c r="AL204" s="239"/>
      <c r="AM204" s="239"/>
      <c r="AN204" s="239"/>
      <c r="AO204" s="239"/>
      <c r="AP204" s="239"/>
      <c r="AQ204" s="239"/>
      <c r="AR204" s="239"/>
      <c r="AS204" s="239"/>
      <c r="AT204" s="239"/>
      <c r="AU204" s="239"/>
      <c r="AV204" s="239"/>
      <c r="AW204" s="239"/>
      <c r="AX204" s="239"/>
      <c r="AY204" s="239"/>
      <c r="AZ204" s="239"/>
      <c r="BA204" s="239"/>
      <c r="BB204" s="239"/>
      <c r="BC204" s="239"/>
      <c r="BD204" s="239"/>
      <c r="BE204" s="239"/>
    </row>
    <row r="205" spans="3:57" s="77" customFormat="1" x14ac:dyDescent="0.2">
      <c r="C205" s="210"/>
      <c r="D205" s="210"/>
      <c r="E205" s="210"/>
      <c r="F205" s="210"/>
      <c r="G205" s="210"/>
      <c r="H205" s="214"/>
      <c r="I205" s="214"/>
      <c r="J205" s="214"/>
      <c r="K205" s="216"/>
      <c r="L205" s="216"/>
      <c r="M205" s="216"/>
      <c r="N205" s="210"/>
      <c r="O205" s="210"/>
      <c r="P205" s="210"/>
      <c r="Q205" s="210"/>
      <c r="R205" s="210"/>
      <c r="S205" s="214"/>
      <c r="T205" s="216"/>
      <c r="U205" s="216"/>
      <c r="V205" s="216"/>
      <c r="W205" s="210"/>
      <c r="AB205" s="239"/>
      <c r="AC205" s="239"/>
      <c r="AD205" s="239"/>
      <c r="AE205" s="239"/>
      <c r="AF205" s="239"/>
      <c r="AG205" s="239"/>
      <c r="AH205" s="239"/>
      <c r="AI205" s="239"/>
      <c r="AJ205" s="239"/>
      <c r="AK205" s="239"/>
      <c r="AL205" s="239"/>
      <c r="AM205" s="239"/>
      <c r="AN205" s="239"/>
      <c r="AO205" s="239"/>
      <c r="AP205" s="239"/>
      <c r="AQ205" s="239"/>
      <c r="AR205" s="239"/>
      <c r="AS205" s="239"/>
      <c r="AT205" s="239"/>
      <c r="AU205" s="239"/>
      <c r="AV205" s="239"/>
      <c r="AW205" s="239"/>
      <c r="AX205" s="239"/>
      <c r="AY205" s="239"/>
      <c r="AZ205" s="239"/>
      <c r="BA205" s="239"/>
      <c r="BB205" s="239"/>
      <c r="BC205" s="239"/>
      <c r="BD205" s="239"/>
      <c r="BE205" s="239"/>
    </row>
    <row r="206" spans="3:57" s="77" customFormat="1" x14ac:dyDescent="0.2">
      <c r="C206" s="210"/>
      <c r="D206" s="210"/>
      <c r="E206" s="210"/>
      <c r="F206" s="210"/>
      <c r="G206" s="210"/>
      <c r="H206" s="214"/>
      <c r="I206" s="214"/>
      <c r="J206" s="214"/>
      <c r="K206" s="216"/>
      <c r="L206" s="216"/>
      <c r="M206" s="216"/>
      <c r="N206" s="210"/>
      <c r="O206" s="210"/>
      <c r="P206" s="210"/>
      <c r="Q206" s="210"/>
      <c r="R206" s="210"/>
      <c r="S206" s="214"/>
      <c r="T206" s="216"/>
      <c r="U206" s="216"/>
      <c r="V206" s="216"/>
      <c r="W206" s="210"/>
      <c r="AB206" s="239"/>
      <c r="AC206" s="239"/>
      <c r="AD206" s="239"/>
      <c r="AE206" s="239"/>
      <c r="AF206" s="239"/>
      <c r="AG206" s="239"/>
      <c r="AH206" s="239"/>
      <c r="AI206" s="239"/>
      <c r="AJ206" s="239"/>
      <c r="AK206" s="239"/>
      <c r="AL206" s="239"/>
      <c r="AM206" s="239"/>
      <c r="AN206" s="239"/>
      <c r="AO206" s="239"/>
      <c r="AP206" s="239"/>
      <c r="AQ206" s="239"/>
      <c r="AR206" s="239"/>
      <c r="AS206" s="239"/>
      <c r="AT206" s="239"/>
      <c r="AU206" s="239"/>
      <c r="AV206" s="239"/>
      <c r="AW206" s="239"/>
      <c r="AX206" s="239"/>
      <c r="AY206" s="239"/>
      <c r="AZ206" s="239"/>
      <c r="BA206" s="239"/>
      <c r="BB206" s="239"/>
      <c r="BC206" s="239"/>
      <c r="BD206" s="239"/>
      <c r="BE206" s="239"/>
    </row>
    <row r="207" spans="3:57" s="77" customFormat="1" x14ac:dyDescent="0.2">
      <c r="C207" s="210"/>
      <c r="D207" s="210"/>
      <c r="E207" s="210"/>
      <c r="F207" s="210"/>
      <c r="G207" s="210"/>
      <c r="H207" s="214"/>
      <c r="I207" s="214"/>
      <c r="J207" s="214"/>
      <c r="K207" s="216"/>
      <c r="L207" s="216"/>
      <c r="M207" s="216"/>
      <c r="N207" s="210"/>
      <c r="O207" s="210"/>
      <c r="P207" s="210"/>
      <c r="Q207" s="210"/>
      <c r="R207" s="210"/>
      <c r="S207" s="214"/>
      <c r="T207" s="216"/>
      <c r="U207" s="216"/>
      <c r="V207" s="216"/>
      <c r="W207" s="210"/>
      <c r="AB207" s="239"/>
      <c r="AC207" s="239"/>
      <c r="AD207" s="239"/>
      <c r="AE207" s="239"/>
      <c r="AF207" s="239"/>
      <c r="AG207" s="239"/>
      <c r="AH207" s="239"/>
      <c r="AI207" s="239"/>
      <c r="AJ207" s="239"/>
      <c r="AK207" s="239"/>
      <c r="AL207" s="239"/>
      <c r="AM207" s="239"/>
      <c r="AN207" s="239"/>
      <c r="AO207" s="239"/>
      <c r="AP207" s="239"/>
      <c r="AQ207" s="239"/>
      <c r="AR207" s="239"/>
      <c r="AS207" s="239"/>
      <c r="AT207" s="239"/>
      <c r="AU207" s="239"/>
      <c r="AV207" s="239"/>
      <c r="AW207" s="239"/>
      <c r="AX207" s="239"/>
      <c r="AY207" s="239"/>
      <c r="AZ207" s="239"/>
      <c r="BA207" s="239"/>
      <c r="BB207" s="239"/>
      <c r="BC207" s="239"/>
      <c r="BD207" s="239"/>
      <c r="BE207" s="239"/>
    </row>
    <row r="208" spans="3:57" s="77" customFormat="1" x14ac:dyDescent="0.2">
      <c r="C208" s="210"/>
      <c r="D208" s="210"/>
      <c r="E208" s="210"/>
      <c r="F208" s="210"/>
      <c r="G208" s="210"/>
      <c r="H208" s="214"/>
      <c r="I208" s="214"/>
      <c r="J208" s="214"/>
      <c r="K208" s="216"/>
      <c r="L208" s="216"/>
      <c r="M208" s="216"/>
      <c r="N208" s="210"/>
      <c r="O208" s="210"/>
      <c r="P208" s="210"/>
      <c r="Q208" s="210"/>
      <c r="R208" s="210"/>
      <c r="S208" s="214"/>
      <c r="T208" s="216"/>
      <c r="U208" s="216"/>
      <c r="V208" s="216"/>
      <c r="W208" s="210"/>
      <c r="AB208" s="239"/>
      <c r="AC208" s="239"/>
      <c r="AD208" s="239"/>
      <c r="AE208" s="239"/>
      <c r="AF208" s="239"/>
      <c r="AG208" s="239"/>
      <c r="AH208" s="239"/>
      <c r="AI208" s="239"/>
      <c r="AJ208" s="239"/>
      <c r="AK208" s="239"/>
      <c r="AL208" s="239"/>
      <c r="AM208" s="239"/>
      <c r="AN208" s="239"/>
      <c r="AO208" s="239"/>
      <c r="AP208" s="239"/>
      <c r="AQ208" s="239"/>
      <c r="AR208" s="239"/>
      <c r="AS208" s="239"/>
      <c r="AT208" s="239"/>
      <c r="AU208" s="239"/>
      <c r="AV208" s="239"/>
      <c r="AW208" s="239"/>
      <c r="AX208" s="239"/>
      <c r="AY208" s="239"/>
      <c r="AZ208" s="239"/>
      <c r="BA208" s="239"/>
      <c r="BB208" s="239"/>
      <c r="BC208" s="239"/>
      <c r="BD208" s="239"/>
      <c r="BE208" s="239"/>
    </row>
    <row r="209" spans="3:57" s="77" customFormat="1" x14ac:dyDescent="0.2">
      <c r="C209" s="210"/>
      <c r="D209" s="210"/>
      <c r="E209" s="210"/>
      <c r="F209" s="210"/>
      <c r="G209" s="210"/>
      <c r="H209" s="214"/>
      <c r="I209" s="214"/>
      <c r="J209" s="214"/>
      <c r="K209" s="216"/>
      <c r="L209" s="216"/>
      <c r="M209" s="216"/>
      <c r="N209" s="210"/>
      <c r="O209" s="210"/>
      <c r="P209" s="210"/>
      <c r="Q209" s="210"/>
      <c r="R209" s="210"/>
      <c r="S209" s="214"/>
      <c r="T209" s="216"/>
      <c r="U209" s="216"/>
      <c r="V209" s="216"/>
      <c r="W209" s="210"/>
      <c r="AB209" s="239"/>
      <c r="AC209" s="239"/>
      <c r="AD209" s="239"/>
      <c r="AE209" s="239"/>
      <c r="AF209" s="239"/>
      <c r="AG209" s="239"/>
      <c r="AH209" s="239"/>
      <c r="AI209" s="239"/>
      <c r="AJ209" s="239"/>
      <c r="AK209" s="239"/>
      <c r="AL209" s="239"/>
      <c r="AM209" s="239"/>
      <c r="AN209" s="239"/>
      <c r="AO209" s="239"/>
      <c r="AP209" s="239"/>
      <c r="AQ209" s="239"/>
      <c r="AR209" s="239"/>
      <c r="AS209" s="239"/>
      <c r="AT209" s="239"/>
      <c r="AU209" s="239"/>
      <c r="AV209" s="239"/>
      <c r="AW209" s="239"/>
      <c r="AX209" s="239"/>
      <c r="AY209" s="239"/>
      <c r="AZ209" s="239"/>
      <c r="BA209" s="239"/>
      <c r="BB209" s="239"/>
      <c r="BC209" s="239"/>
      <c r="BD209" s="239"/>
      <c r="BE209" s="239"/>
    </row>
    <row r="210" spans="3:57" s="77" customFormat="1" x14ac:dyDescent="0.2">
      <c r="C210" s="210"/>
      <c r="D210" s="210"/>
      <c r="E210" s="210"/>
      <c r="F210" s="210"/>
      <c r="G210" s="210"/>
      <c r="H210" s="214"/>
      <c r="I210" s="214"/>
      <c r="J210" s="214"/>
      <c r="K210" s="216"/>
      <c r="L210" s="216"/>
      <c r="M210" s="216"/>
      <c r="N210" s="210"/>
      <c r="O210" s="210"/>
      <c r="P210" s="210"/>
      <c r="Q210" s="210"/>
      <c r="R210" s="210"/>
      <c r="S210" s="214"/>
      <c r="T210" s="216"/>
      <c r="U210" s="216"/>
      <c r="V210" s="216"/>
      <c r="W210" s="210"/>
      <c r="AB210" s="239"/>
      <c r="AC210" s="239"/>
      <c r="AD210" s="239"/>
      <c r="AE210" s="239"/>
      <c r="AF210" s="239"/>
      <c r="AG210" s="239"/>
      <c r="AH210" s="239"/>
      <c r="AI210" s="239"/>
      <c r="AJ210" s="239"/>
      <c r="AK210" s="239"/>
      <c r="AL210" s="239"/>
      <c r="AM210" s="239"/>
      <c r="AN210" s="239"/>
      <c r="AO210" s="239"/>
      <c r="AP210" s="239"/>
      <c r="AQ210" s="239"/>
      <c r="AR210" s="239"/>
      <c r="AS210" s="239"/>
      <c r="AT210" s="239"/>
      <c r="AU210" s="239"/>
      <c r="AV210" s="239"/>
      <c r="AW210" s="239"/>
      <c r="AX210" s="239"/>
      <c r="AY210" s="239"/>
      <c r="AZ210" s="239"/>
      <c r="BA210" s="239"/>
      <c r="BB210" s="239"/>
      <c r="BC210" s="239"/>
      <c r="BD210" s="239"/>
      <c r="BE210" s="239"/>
    </row>
    <row r="211" spans="3:57" s="77" customFormat="1" x14ac:dyDescent="0.2">
      <c r="C211" s="210"/>
      <c r="D211" s="210"/>
      <c r="E211" s="210"/>
      <c r="F211" s="210"/>
      <c r="G211" s="210"/>
      <c r="H211" s="214"/>
      <c r="I211" s="214"/>
      <c r="J211" s="214"/>
      <c r="K211" s="216"/>
      <c r="L211" s="216"/>
      <c r="M211" s="216"/>
      <c r="N211" s="210"/>
      <c r="O211" s="210"/>
      <c r="P211" s="210"/>
      <c r="Q211" s="210"/>
      <c r="R211" s="210"/>
      <c r="S211" s="214"/>
      <c r="T211" s="216"/>
      <c r="U211" s="216"/>
      <c r="V211" s="216"/>
      <c r="W211" s="210"/>
      <c r="AB211" s="239"/>
      <c r="AC211" s="239"/>
      <c r="AD211" s="239"/>
      <c r="AE211" s="239"/>
      <c r="AF211" s="239"/>
      <c r="AG211" s="239"/>
      <c r="AH211" s="239"/>
      <c r="AI211" s="239"/>
      <c r="AJ211" s="239"/>
      <c r="AK211" s="239"/>
      <c r="AL211" s="239"/>
      <c r="AM211" s="239"/>
      <c r="AN211" s="239"/>
      <c r="AO211" s="239"/>
      <c r="AP211" s="239"/>
      <c r="AQ211" s="239"/>
      <c r="AR211" s="239"/>
      <c r="AS211" s="239"/>
      <c r="AT211" s="239"/>
      <c r="AU211" s="239"/>
      <c r="AV211" s="239"/>
      <c r="AW211" s="239"/>
      <c r="AX211" s="239"/>
      <c r="AY211" s="239"/>
      <c r="AZ211" s="239"/>
      <c r="BA211" s="239"/>
      <c r="BB211" s="239"/>
      <c r="BC211" s="239"/>
      <c r="BD211" s="239"/>
      <c r="BE211" s="239"/>
    </row>
    <row r="212" spans="3:57" s="77" customFormat="1" x14ac:dyDescent="0.2">
      <c r="C212" s="210"/>
      <c r="D212" s="210"/>
      <c r="E212" s="210"/>
      <c r="F212" s="210"/>
      <c r="G212" s="210"/>
      <c r="H212" s="214"/>
      <c r="I212" s="214"/>
      <c r="J212" s="214"/>
      <c r="K212" s="216"/>
      <c r="L212" s="216"/>
      <c r="M212" s="216"/>
      <c r="N212" s="210"/>
      <c r="O212" s="210"/>
      <c r="P212" s="210"/>
      <c r="Q212" s="210"/>
      <c r="R212" s="210"/>
      <c r="S212" s="214"/>
      <c r="T212" s="216"/>
      <c r="U212" s="216"/>
      <c r="V212" s="216"/>
      <c r="W212" s="210"/>
      <c r="AB212" s="239"/>
      <c r="AC212" s="239"/>
      <c r="AD212" s="239"/>
      <c r="AE212" s="239"/>
      <c r="AF212" s="239"/>
      <c r="AG212" s="239"/>
      <c r="AH212" s="239"/>
      <c r="AI212" s="239"/>
      <c r="AJ212" s="239"/>
      <c r="AK212" s="239"/>
      <c r="AL212" s="239"/>
      <c r="AM212" s="239"/>
      <c r="AN212" s="239"/>
      <c r="AO212" s="239"/>
      <c r="AP212" s="239"/>
      <c r="AQ212" s="239"/>
      <c r="AR212" s="239"/>
      <c r="AS212" s="239"/>
      <c r="AT212" s="239"/>
      <c r="AU212" s="239"/>
      <c r="AV212" s="239"/>
      <c r="AW212" s="239"/>
      <c r="AX212" s="239"/>
      <c r="AY212" s="239"/>
      <c r="AZ212" s="239"/>
      <c r="BA212" s="239"/>
      <c r="BB212" s="239"/>
      <c r="BC212" s="239"/>
      <c r="BD212" s="239"/>
      <c r="BE212" s="239"/>
    </row>
    <row r="213" spans="3:57" s="77" customFormat="1" x14ac:dyDescent="0.2">
      <c r="C213" s="210"/>
      <c r="D213" s="210"/>
      <c r="E213" s="210"/>
      <c r="F213" s="210"/>
      <c r="G213" s="210"/>
      <c r="H213" s="214"/>
      <c r="I213" s="214"/>
      <c r="J213" s="214"/>
      <c r="K213" s="216"/>
      <c r="L213" s="216"/>
      <c r="M213" s="216"/>
      <c r="N213" s="210"/>
      <c r="O213" s="210"/>
      <c r="P213" s="210"/>
      <c r="Q213" s="210"/>
      <c r="R213" s="210"/>
      <c r="S213" s="214"/>
      <c r="T213" s="216"/>
      <c r="U213" s="216"/>
      <c r="V213" s="216"/>
      <c r="W213" s="210"/>
      <c r="AB213" s="239"/>
      <c r="AC213" s="239"/>
      <c r="AD213" s="239"/>
      <c r="AE213" s="239"/>
      <c r="AF213" s="239"/>
      <c r="AG213" s="239"/>
      <c r="AH213" s="239"/>
      <c r="AI213" s="239"/>
      <c r="AJ213" s="239"/>
      <c r="AK213" s="239"/>
      <c r="AL213" s="239"/>
      <c r="AM213" s="239"/>
      <c r="AN213" s="239"/>
      <c r="AO213" s="239"/>
      <c r="AP213" s="239"/>
      <c r="AQ213" s="239"/>
      <c r="AR213" s="239"/>
      <c r="AS213" s="239"/>
      <c r="AT213" s="239"/>
      <c r="AU213" s="239"/>
      <c r="AV213" s="239"/>
      <c r="AW213" s="239"/>
      <c r="AX213" s="239"/>
      <c r="AY213" s="239"/>
      <c r="AZ213" s="239"/>
      <c r="BA213" s="239"/>
      <c r="BB213" s="239"/>
      <c r="BC213" s="239"/>
      <c r="BD213" s="239"/>
      <c r="BE213" s="239"/>
    </row>
    <row r="214" spans="3:57" s="77" customFormat="1" x14ac:dyDescent="0.2">
      <c r="C214" s="210"/>
      <c r="D214" s="210"/>
      <c r="E214" s="210"/>
      <c r="F214" s="210"/>
      <c r="G214" s="210"/>
      <c r="H214" s="214"/>
      <c r="I214" s="214"/>
      <c r="J214" s="214"/>
      <c r="K214" s="216"/>
      <c r="L214" s="216"/>
      <c r="M214" s="216"/>
      <c r="N214" s="210"/>
      <c r="O214" s="210"/>
      <c r="P214" s="210"/>
      <c r="Q214" s="210"/>
      <c r="R214" s="210"/>
      <c r="S214" s="214"/>
      <c r="T214" s="216"/>
      <c r="U214" s="216"/>
      <c r="V214" s="216"/>
      <c r="W214" s="210"/>
      <c r="AB214" s="239"/>
      <c r="AC214" s="239"/>
      <c r="AD214" s="239"/>
      <c r="AE214" s="239"/>
      <c r="AF214" s="239"/>
      <c r="AG214" s="239"/>
      <c r="AH214" s="239"/>
      <c r="AI214" s="239"/>
      <c r="AJ214" s="239"/>
      <c r="AK214" s="239"/>
      <c r="AL214" s="239"/>
      <c r="AM214" s="239"/>
      <c r="AN214" s="239"/>
      <c r="AO214" s="239"/>
      <c r="AP214" s="239"/>
      <c r="AQ214" s="239"/>
      <c r="AR214" s="239"/>
      <c r="AS214" s="239"/>
      <c r="AT214" s="239"/>
      <c r="AU214" s="239"/>
      <c r="AV214" s="239"/>
      <c r="AW214" s="239"/>
      <c r="AX214" s="239"/>
      <c r="AY214" s="239"/>
      <c r="AZ214" s="239"/>
      <c r="BA214" s="239"/>
      <c r="BB214" s="239"/>
      <c r="BC214" s="239"/>
      <c r="BD214" s="239"/>
      <c r="BE214" s="239"/>
    </row>
    <row r="215" spans="3:57" s="77" customFormat="1" x14ac:dyDescent="0.2">
      <c r="C215" s="210"/>
      <c r="D215" s="210"/>
      <c r="E215" s="210"/>
      <c r="F215" s="210"/>
      <c r="G215" s="210"/>
      <c r="H215" s="214"/>
      <c r="I215" s="214"/>
      <c r="J215" s="214"/>
      <c r="K215" s="216"/>
      <c r="L215" s="216"/>
      <c r="M215" s="216"/>
      <c r="N215" s="210"/>
      <c r="O215" s="210"/>
      <c r="P215" s="210"/>
      <c r="Q215" s="210"/>
      <c r="R215" s="210"/>
      <c r="S215" s="214"/>
      <c r="T215" s="216"/>
      <c r="U215" s="216"/>
      <c r="V215" s="216"/>
      <c r="W215" s="210"/>
      <c r="AB215" s="239"/>
      <c r="AC215" s="239"/>
      <c r="AD215" s="239"/>
      <c r="AE215" s="239"/>
      <c r="AF215" s="239"/>
      <c r="AG215" s="239"/>
      <c r="AH215" s="239"/>
      <c r="AI215" s="239"/>
      <c r="AJ215" s="239"/>
      <c r="AK215" s="239"/>
      <c r="AL215" s="239"/>
      <c r="AM215" s="239"/>
      <c r="AN215" s="239"/>
      <c r="AO215" s="239"/>
      <c r="AP215" s="239"/>
      <c r="AQ215" s="239"/>
      <c r="AR215" s="239"/>
      <c r="AS215" s="239"/>
      <c r="AT215" s="239"/>
      <c r="AU215" s="239"/>
      <c r="AV215" s="239"/>
      <c r="AW215" s="239"/>
      <c r="AX215" s="239"/>
      <c r="AY215" s="239"/>
      <c r="AZ215" s="239"/>
      <c r="BA215" s="239"/>
      <c r="BB215" s="239"/>
      <c r="BC215" s="239"/>
      <c r="BD215" s="239"/>
      <c r="BE215" s="239"/>
    </row>
    <row r="216" spans="3:57" s="77" customFormat="1" x14ac:dyDescent="0.2">
      <c r="C216" s="210"/>
      <c r="D216" s="210"/>
      <c r="E216" s="210"/>
      <c r="F216" s="210"/>
      <c r="G216" s="210"/>
      <c r="H216" s="214"/>
      <c r="I216" s="214"/>
      <c r="J216" s="214"/>
      <c r="K216" s="216"/>
      <c r="L216" s="216"/>
      <c r="M216" s="216"/>
      <c r="N216" s="210"/>
      <c r="O216" s="210"/>
      <c r="P216" s="210"/>
      <c r="Q216" s="210"/>
      <c r="R216" s="210"/>
      <c r="S216" s="214"/>
      <c r="T216" s="216"/>
      <c r="U216" s="216"/>
      <c r="V216" s="216"/>
      <c r="W216" s="210"/>
      <c r="AB216" s="239"/>
      <c r="AC216" s="239"/>
      <c r="AD216" s="239"/>
      <c r="AE216" s="239"/>
      <c r="AF216" s="239"/>
      <c r="AG216" s="239"/>
      <c r="AH216" s="239"/>
      <c r="AI216" s="239"/>
      <c r="AJ216" s="239"/>
      <c r="AK216" s="239"/>
      <c r="AL216" s="239"/>
      <c r="AM216" s="239"/>
      <c r="AN216" s="239"/>
      <c r="AO216" s="239"/>
      <c r="AP216" s="239"/>
      <c r="AQ216" s="239"/>
      <c r="AR216" s="239"/>
      <c r="AS216" s="239"/>
      <c r="AT216" s="239"/>
      <c r="AU216" s="239"/>
      <c r="AV216" s="239"/>
      <c r="AW216" s="239"/>
      <c r="AX216" s="239"/>
      <c r="AY216" s="239"/>
      <c r="AZ216" s="239"/>
      <c r="BA216" s="239"/>
      <c r="BB216" s="239"/>
      <c r="BC216" s="239"/>
      <c r="BD216" s="239"/>
      <c r="BE216" s="239"/>
    </row>
    <row r="217" spans="3:57" s="77" customFormat="1" x14ac:dyDescent="0.2">
      <c r="C217" s="210"/>
      <c r="D217" s="210"/>
      <c r="E217" s="210"/>
      <c r="F217" s="210"/>
      <c r="G217" s="210"/>
      <c r="H217" s="214"/>
      <c r="I217" s="214"/>
      <c r="J217" s="214"/>
      <c r="K217" s="216"/>
      <c r="L217" s="216"/>
      <c r="M217" s="216"/>
      <c r="N217" s="210"/>
      <c r="O217" s="210"/>
      <c r="P217" s="210"/>
      <c r="Q217" s="210"/>
      <c r="R217" s="210"/>
      <c r="S217" s="214"/>
      <c r="T217" s="216"/>
      <c r="U217" s="216"/>
      <c r="V217" s="216"/>
      <c r="W217" s="210"/>
      <c r="AB217" s="239"/>
      <c r="AC217" s="239"/>
      <c r="AD217" s="239"/>
      <c r="AE217" s="239"/>
      <c r="AF217" s="239"/>
      <c r="AG217" s="239"/>
      <c r="AH217" s="239"/>
      <c r="AI217" s="239"/>
      <c r="AJ217" s="239"/>
      <c r="AK217" s="239"/>
      <c r="AL217" s="239"/>
      <c r="AM217" s="239"/>
      <c r="AN217" s="239"/>
      <c r="AO217" s="239"/>
      <c r="AP217" s="239"/>
      <c r="AQ217" s="239"/>
      <c r="AR217" s="239"/>
      <c r="AS217" s="239"/>
      <c r="AT217" s="239"/>
      <c r="AU217" s="239"/>
      <c r="AV217" s="239"/>
      <c r="AW217" s="239"/>
      <c r="AX217" s="239"/>
      <c r="AY217" s="239"/>
      <c r="AZ217" s="239"/>
      <c r="BA217" s="239"/>
      <c r="BB217" s="239"/>
      <c r="BC217" s="239"/>
      <c r="BD217" s="239"/>
      <c r="BE217" s="239"/>
    </row>
    <row r="218" spans="3:57" s="77" customFormat="1" x14ac:dyDescent="0.2">
      <c r="C218" s="210"/>
      <c r="D218" s="210"/>
      <c r="E218" s="210"/>
      <c r="F218" s="210"/>
      <c r="G218" s="210"/>
      <c r="H218" s="214"/>
      <c r="I218" s="214"/>
      <c r="J218" s="214"/>
      <c r="K218" s="216"/>
      <c r="L218" s="216"/>
      <c r="M218" s="216"/>
      <c r="N218" s="210"/>
      <c r="O218" s="210"/>
      <c r="P218" s="210"/>
      <c r="Q218" s="210"/>
      <c r="R218" s="210"/>
      <c r="S218" s="214"/>
      <c r="T218" s="216"/>
      <c r="U218" s="216"/>
      <c r="V218" s="216"/>
      <c r="W218" s="210"/>
      <c r="AB218" s="239"/>
      <c r="AC218" s="239"/>
      <c r="AD218" s="239"/>
      <c r="AE218" s="239"/>
      <c r="AF218" s="239"/>
      <c r="AG218" s="239"/>
      <c r="AH218" s="239"/>
      <c r="AI218" s="239"/>
      <c r="AJ218" s="239"/>
      <c r="AK218" s="239"/>
      <c r="AL218" s="239"/>
      <c r="AM218" s="239"/>
      <c r="AN218" s="239"/>
      <c r="AO218" s="239"/>
      <c r="AP218" s="239"/>
      <c r="AQ218" s="239"/>
      <c r="AR218" s="239"/>
      <c r="AS218" s="239"/>
      <c r="AT218" s="239"/>
      <c r="AU218" s="239"/>
      <c r="AV218" s="239"/>
      <c r="AW218" s="239"/>
      <c r="AX218" s="239"/>
      <c r="AY218" s="239"/>
      <c r="AZ218" s="239"/>
      <c r="BA218" s="239"/>
      <c r="BB218" s="239"/>
      <c r="BC218" s="239"/>
      <c r="BD218" s="239"/>
      <c r="BE218" s="239"/>
    </row>
    <row r="219" spans="3:57" s="77" customFormat="1" x14ac:dyDescent="0.2">
      <c r="C219" s="210"/>
      <c r="D219" s="210"/>
      <c r="E219" s="210"/>
      <c r="F219" s="210"/>
      <c r="G219" s="210"/>
      <c r="H219" s="214"/>
      <c r="I219" s="214"/>
      <c r="J219" s="214"/>
      <c r="K219" s="216"/>
      <c r="L219" s="216"/>
      <c r="M219" s="216"/>
      <c r="N219" s="210"/>
      <c r="O219" s="210"/>
      <c r="P219" s="210"/>
      <c r="Q219" s="210"/>
      <c r="R219" s="210"/>
      <c r="S219" s="214"/>
      <c r="T219" s="216"/>
      <c r="U219" s="216"/>
      <c r="V219" s="216"/>
      <c r="W219" s="210"/>
      <c r="AB219" s="239"/>
      <c r="AC219" s="239"/>
      <c r="AD219" s="239"/>
      <c r="AE219" s="239"/>
      <c r="AF219" s="239"/>
      <c r="AG219" s="239"/>
      <c r="AH219" s="239"/>
      <c r="AI219" s="239"/>
      <c r="AJ219" s="239"/>
      <c r="AK219" s="239"/>
      <c r="AL219" s="239"/>
      <c r="AM219" s="239"/>
      <c r="AN219" s="239"/>
      <c r="AO219" s="239"/>
      <c r="AP219" s="239"/>
      <c r="AQ219" s="239"/>
      <c r="AR219" s="239"/>
      <c r="AS219" s="239"/>
      <c r="AT219" s="239"/>
      <c r="AU219" s="239"/>
      <c r="AV219" s="239"/>
      <c r="AW219" s="239"/>
      <c r="AX219" s="239"/>
      <c r="AY219" s="239"/>
      <c r="AZ219" s="239"/>
      <c r="BA219" s="239"/>
      <c r="BB219" s="239"/>
      <c r="BC219" s="239"/>
      <c r="BD219" s="239"/>
      <c r="BE219" s="239"/>
    </row>
    <row r="220" spans="3:57" s="77" customFormat="1" x14ac:dyDescent="0.2">
      <c r="C220" s="210"/>
      <c r="D220" s="210"/>
      <c r="E220" s="210"/>
      <c r="F220" s="210"/>
      <c r="G220" s="210"/>
      <c r="H220" s="214"/>
      <c r="I220" s="214"/>
      <c r="J220" s="214"/>
      <c r="K220" s="216"/>
      <c r="L220" s="216"/>
      <c r="M220" s="216"/>
      <c r="N220" s="210"/>
      <c r="O220" s="210"/>
      <c r="P220" s="210"/>
      <c r="Q220" s="210"/>
      <c r="R220" s="210"/>
      <c r="S220" s="214"/>
      <c r="T220" s="216"/>
      <c r="U220" s="216"/>
      <c r="V220" s="216"/>
      <c r="W220" s="210"/>
      <c r="AB220" s="239"/>
      <c r="AC220" s="239"/>
      <c r="AD220" s="239"/>
      <c r="AE220" s="239"/>
      <c r="AF220" s="239"/>
      <c r="AG220" s="239"/>
      <c r="AH220" s="239"/>
      <c r="AI220" s="239"/>
      <c r="AJ220" s="239"/>
      <c r="AK220" s="239"/>
      <c r="AL220" s="239"/>
      <c r="AM220" s="239"/>
      <c r="AN220" s="239"/>
      <c r="AO220" s="239"/>
      <c r="AP220" s="239"/>
      <c r="AQ220" s="239"/>
      <c r="AR220" s="239"/>
      <c r="AS220" s="239"/>
      <c r="AT220" s="239"/>
      <c r="AU220" s="239"/>
      <c r="AV220" s="239"/>
      <c r="AW220" s="239"/>
      <c r="AX220" s="239"/>
      <c r="AY220" s="239"/>
      <c r="AZ220" s="239"/>
      <c r="BA220" s="239"/>
      <c r="BB220" s="239"/>
      <c r="BC220" s="239"/>
      <c r="BD220" s="239"/>
      <c r="BE220" s="239"/>
    </row>
    <row r="221" spans="3:57" s="77" customFormat="1" x14ac:dyDescent="0.2">
      <c r="C221" s="210"/>
      <c r="D221" s="210"/>
      <c r="E221" s="210"/>
      <c r="F221" s="210"/>
      <c r="G221" s="210"/>
      <c r="H221" s="214"/>
      <c r="I221" s="214"/>
      <c r="J221" s="214"/>
      <c r="K221" s="216"/>
      <c r="L221" s="216"/>
      <c r="M221" s="216"/>
      <c r="N221" s="210"/>
      <c r="O221" s="210"/>
      <c r="P221" s="210"/>
      <c r="Q221" s="210"/>
      <c r="R221" s="210"/>
      <c r="S221" s="214"/>
      <c r="T221" s="216"/>
      <c r="U221" s="216"/>
      <c r="V221" s="216"/>
      <c r="W221" s="210"/>
      <c r="AB221" s="239"/>
      <c r="AC221" s="239"/>
      <c r="AD221" s="239"/>
      <c r="AE221" s="239"/>
      <c r="AF221" s="239"/>
      <c r="AG221" s="239"/>
      <c r="AH221" s="239"/>
      <c r="AI221" s="239"/>
      <c r="AJ221" s="239"/>
      <c r="AK221" s="239"/>
      <c r="AL221" s="239"/>
      <c r="AM221" s="239"/>
      <c r="AN221" s="239"/>
      <c r="AO221" s="239"/>
      <c r="AP221" s="239"/>
      <c r="AQ221" s="239"/>
      <c r="AR221" s="239"/>
      <c r="AS221" s="239"/>
      <c r="AT221" s="239"/>
      <c r="AU221" s="239"/>
      <c r="AV221" s="239"/>
      <c r="AW221" s="239"/>
      <c r="AX221" s="239"/>
      <c r="AY221" s="239"/>
      <c r="AZ221" s="239"/>
      <c r="BA221" s="239"/>
      <c r="BB221" s="239"/>
      <c r="BC221" s="239"/>
      <c r="BD221" s="239"/>
      <c r="BE221" s="239"/>
    </row>
    <row r="222" spans="3:57" s="77" customFormat="1" x14ac:dyDescent="0.2">
      <c r="C222" s="210"/>
      <c r="D222" s="210"/>
      <c r="E222" s="210"/>
      <c r="F222" s="210"/>
      <c r="G222" s="210"/>
      <c r="H222" s="214"/>
      <c r="I222" s="214"/>
      <c r="J222" s="214"/>
      <c r="K222" s="216"/>
      <c r="L222" s="216"/>
      <c r="M222" s="216"/>
      <c r="N222" s="210"/>
      <c r="O222" s="210"/>
      <c r="P222" s="210"/>
      <c r="Q222" s="210"/>
      <c r="R222" s="210"/>
      <c r="S222" s="214"/>
      <c r="T222" s="216"/>
      <c r="U222" s="216"/>
      <c r="V222" s="216"/>
      <c r="W222" s="210"/>
      <c r="AB222" s="239"/>
      <c r="AC222" s="239"/>
      <c r="AD222" s="239"/>
      <c r="AE222" s="239"/>
      <c r="AF222" s="239"/>
      <c r="AG222" s="239"/>
      <c r="AH222" s="239"/>
      <c r="AI222" s="239"/>
      <c r="AJ222" s="239"/>
      <c r="AK222" s="239"/>
      <c r="AL222" s="239"/>
      <c r="AM222" s="239"/>
      <c r="AN222" s="239"/>
      <c r="AO222" s="239"/>
      <c r="AP222" s="239"/>
      <c r="AQ222" s="239"/>
      <c r="AR222" s="239"/>
      <c r="AS222" s="239"/>
      <c r="AT222" s="239"/>
      <c r="AU222" s="239"/>
      <c r="AV222" s="239"/>
      <c r="AW222" s="239"/>
      <c r="AX222" s="239"/>
      <c r="AY222" s="239"/>
      <c r="AZ222" s="239"/>
      <c r="BA222" s="239"/>
      <c r="BB222" s="239"/>
      <c r="BC222" s="239"/>
      <c r="BD222" s="239"/>
      <c r="BE222" s="239"/>
    </row>
    <row r="223" spans="3:57" s="77" customFormat="1" x14ac:dyDescent="0.2">
      <c r="C223" s="210"/>
      <c r="D223" s="210"/>
      <c r="E223" s="210"/>
      <c r="F223" s="210"/>
      <c r="G223" s="210"/>
      <c r="H223" s="214"/>
      <c r="I223" s="214"/>
      <c r="J223" s="214"/>
      <c r="K223" s="216"/>
      <c r="L223" s="216"/>
      <c r="M223" s="216"/>
      <c r="N223" s="210"/>
      <c r="O223" s="210"/>
      <c r="P223" s="210"/>
      <c r="Q223" s="210"/>
      <c r="R223" s="210"/>
      <c r="S223" s="214"/>
      <c r="T223" s="216"/>
      <c r="U223" s="216"/>
      <c r="V223" s="216"/>
      <c r="W223" s="210"/>
      <c r="AB223" s="239"/>
      <c r="AC223" s="239"/>
      <c r="AD223" s="239"/>
      <c r="AE223" s="239"/>
      <c r="AF223" s="239"/>
      <c r="AG223" s="239"/>
      <c r="AH223" s="239"/>
      <c r="AI223" s="239"/>
      <c r="AJ223" s="239"/>
      <c r="AK223" s="239"/>
      <c r="AL223" s="239"/>
      <c r="AM223" s="239"/>
      <c r="AN223" s="239"/>
      <c r="AO223" s="239"/>
      <c r="AP223" s="239"/>
      <c r="AQ223" s="239"/>
      <c r="AR223" s="239"/>
      <c r="AS223" s="239"/>
      <c r="AT223" s="239"/>
      <c r="AU223" s="239"/>
      <c r="AV223" s="239"/>
      <c r="AW223" s="239"/>
      <c r="AX223" s="239"/>
      <c r="AY223" s="239"/>
      <c r="AZ223" s="239"/>
      <c r="BA223" s="239"/>
      <c r="BB223" s="239"/>
      <c r="BC223" s="239"/>
      <c r="BD223" s="239"/>
      <c r="BE223" s="239"/>
    </row>
    <row r="224" spans="3:57" s="77" customFormat="1" x14ac:dyDescent="0.2">
      <c r="C224" s="210"/>
      <c r="D224" s="210"/>
      <c r="E224" s="210"/>
      <c r="F224" s="210"/>
      <c r="G224" s="210"/>
      <c r="H224" s="214"/>
      <c r="I224" s="214"/>
      <c r="J224" s="214"/>
      <c r="K224" s="216"/>
      <c r="L224" s="216"/>
      <c r="M224" s="216"/>
      <c r="N224" s="210"/>
      <c r="O224" s="210"/>
      <c r="P224" s="210"/>
      <c r="Q224" s="210"/>
      <c r="R224" s="210"/>
      <c r="S224" s="214"/>
      <c r="T224" s="216"/>
      <c r="U224" s="216"/>
      <c r="V224" s="216"/>
      <c r="W224" s="210"/>
      <c r="AB224" s="239"/>
      <c r="AC224" s="239"/>
      <c r="AD224" s="239"/>
      <c r="AE224" s="239"/>
      <c r="AF224" s="239"/>
      <c r="AG224" s="239"/>
      <c r="AH224" s="239"/>
      <c r="AI224" s="239"/>
      <c r="AJ224" s="239"/>
      <c r="AK224" s="239"/>
      <c r="AL224" s="239"/>
      <c r="AM224" s="239"/>
      <c r="AN224" s="239"/>
      <c r="AO224" s="239"/>
      <c r="AP224" s="239"/>
      <c r="AQ224" s="239"/>
      <c r="AR224" s="239"/>
      <c r="AS224" s="239"/>
      <c r="AT224" s="239"/>
      <c r="AU224" s="239"/>
      <c r="AV224" s="239"/>
      <c r="AW224" s="239"/>
      <c r="AX224" s="239"/>
      <c r="AY224" s="239"/>
      <c r="AZ224" s="239"/>
      <c r="BA224" s="239"/>
      <c r="BB224" s="239"/>
      <c r="BC224" s="239"/>
      <c r="BD224" s="239"/>
      <c r="BE224" s="239"/>
    </row>
    <row r="225" spans="3:57" s="77" customFormat="1" x14ac:dyDescent="0.2">
      <c r="C225" s="210"/>
      <c r="D225" s="210"/>
      <c r="E225" s="210"/>
      <c r="F225" s="210"/>
      <c r="G225" s="210"/>
      <c r="H225" s="214"/>
      <c r="I225" s="214"/>
      <c r="J225" s="214"/>
      <c r="K225" s="216"/>
      <c r="L225" s="216"/>
      <c r="M225" s="216"/>
      <c r="N225" s="210"/>
      <c r="O225" s="210"/>
      <c r="P225" s="210"/>
      <c r="Q225" s="210"/>
      <c r="R225" s="210"/>
      <c r="S225" s="214"/>
      <c r="T225" s="216"/>
      <c r="U225" s="216"/>
      <c r="V225" s="216"/>
      <c r="W225" s="210"/>
      <c r="AB225" s="239"/>
      <c r="AC225" s="239"/>
      <c r="AD225" s="239"/>
      <c r="AE225" s="239"/>
      <c r="AF225" s="239"/>
      <c r="AG225" s="239"/>
      <c r="AH225" s="239"/>
      <c r="AI225" s="239"/>
      <c r="AJ225" s="239"/>
      <c r="AK225" s="239"/>
      <c r="AL225" s="239"/>
      <c r="AM225" s="239"/>
      <c r="AN225" s="239"/>
      <c r="AO225" s="239"/>
      <c r="AP225" s="239"/>
      <c r="AQ225" s="239"/>
      <c r="AR225" s="239"/>
      <c r="AS225" s="239"/>
      <c r="AT225" s="239"/>
      <c r="AU225" s="239"/>
      <c r="AV225" s="239"/>
      <c r="AW225" s="239"/>
      <c r="AX225" s="239"/>
      <c r="AY225" s="239"/>
      <c r="AZ225" s="239"/>
      <c r="BA225" s="239"/>
      <c r="BB225" s="239"/>
      <c r="BC225" s="239"/>
      <c r="BD225" s="239"/>
      <c r="BE225" s="239"/>
    </row>
    <row r="226" spans="3:57" s="77" customFormat="1" x14ac:dyDescent="0.2">
      <c r="C226" s="210"/>
      <c r="D226" s="210"/>
      <c r="E226" s="210"/>
      <c r="F226" s="210"/>
      <c r="G226" s="210"/>
      <c r="H226" s="214"/>
      <c r="I226" s="214"/>
      <c r="J226" s="214"/>
      <c r="K226" s="216"/>
      <c r="L226" s="216"/>
      <c r="M226" s="216"/>
      <c r="N226" s="210"/>
      <c r="O226" s="210"/>
      <c r="P226" s="210"/>
      <c r="Q226" s="210"/>
      <c r="R226" s="210"/>
      <c r="S226" s="214"/>
      <c r="T226" s="216"/>
      <c r="U226" s="216"/>
      <c r="V226" s="216"/>
      <c r="W226" s="210"/>
      <c r="AB226" s="239"/>
      <c r="AC226" s="239"/>
      <c r="AD226" s="239"/>
      <c r="AE226" s="239"/>
      <c r="AF226" s="239"/>
      <c r="AG226" s="239"/>
      <c r="AH226" s="239"/>
      <c r="AI226" s="239"/>
      <c r="AJ226" s="239"/>
      <c r="AK226" s="239"/>
      <c r="AL226" s="239"/>
      <c r="AM226" s="239"/>
      <c r="AN226" s="239"/>
      <c r="AO226" s="239"/>
      <c r="AP226" s="239"/>
      <c r="AQ226" s="239"/>
      <c r="AR226" s="239"/>
      <c r="AS226" s="239"/>
      <c r="AT226" s="239"/>
      <c r="AU226" s="239"/>
      <c r="AV226" s="239"/>
      <c r="AW226" s="239"/>
      <c r="AX226" s="239"/>
      <c r="AY226" s="239"/>
      <c r="AZ226" s="239"/>
      <c r="BA226" s="239"/>
      <c r="BB226" s="239"/>
      <c r="BC226" s="239"/>
      <c r="BD226" s="239"/>
      <c r="BE226" s="239"/>
    </row>
    <row r="227" spans="3:57" s="77" customFormat="1" x14ac:dyDescent="0.2">
      <c r="C227" s="210"/>
      <c r="D227" s="210"/>
      <c r="E227" s="210"/>
      <c r="F227" s="210"/>
      <c r="G227" s="210"/>
      <c r="H227" s="214"/>
      <c r="I227" s="214"/>
      <c r="J227" s="214"/>
      <c r="K227" s="216"/>
      <c r="L227" s="216"/>
      <c r="M227" s="216"/>
      <c r="N227" s="210"/>
      <c r="O227" s="210"/>
      <c r="P227" s="210"/>
      <c r="Q227" s="210"/>
      <c r="R227" s="210"/>
      <c r="S227" s="214"/>
      <c r="T227" s="216"/>
      <c r="U227" s="216"/>
      <c r="V227" s="216"/>
      <c r="W227" s="210"/>
      <c r="AB227" s="239"/>
      <c r="AC227" s="239"/>
      <c r="AD227" s="239"/>
      <c r="AE227" s="239"/>
      <c r="AF227" s="239"/>
      <c r="AG227" s="239"/>
      <c r="AH227" s="239"/>
      <c r="AI227" s="239"/>
      <c r="AJ227" s="239"/>
      <c r="AK227" s="239"/>
      <c r="AL227" s="239"/>
      <c r="AM227" s="239"/>
      <c r="AN227" s="239"/>
      <c r="AO227" s="239"/>
      <c r="AP227" s="239"/>
      <c r="AQ227" s="239"/>
      <c r="AR227" s="239"/>
      <c r="AS227" s="239"/>
      <c r="AT227" s="239"/>
      <c r="AU227" s="239"/>
      <c r="AV227" s="239"/>
      <c r="AW227" s="239"/>
      <c r="AX227" s="239"/>
      <c r="AY227" s="239"/>
      <c r="AZ227" s="239"/>
      <c r="BA227" s="239"/>
      <c r="BB227" s="239"/>
      <c r="BC227" s="239"/>
      <c r="BD227" s="239"/>
      <c r="BE227" s="239"/>
    </row>
    <row r="228" spans="3:57" s="77" customFormat="1" x14ac:dyDescent="0.2">
      <c r="C228" s="210"/>
      <c r="D228" s="210"/>
      <c r="E228" s="210"/>
      <c r="F228" s="210"/>
      <c r="G228" s="210"/>
      <c r="H228" s="214"/>
      <c r="I228" s="214"/>
      <c r="J228" s="214"/>
      <c r="K228" s="216"/>
      <c r="L228" s="216"/>
      <c r="M228" s="216"/>
      <c r="N228" s="210"/>
      <c r="O228" s="210"/>
      <c r="P228" s="210"/>
      <c r="Q228" s="210"/>
      <c r="R228" s="210"/>
      <c r="S228" s="214"/>
      <c r="T228" s="216"/>
      <c r="U228" s="216"/>
      <c r="V228" s="216"/>
      <c r="W228" s="210"/>
      <c r="AB228" s="239"/>
      <c r="AC228" s="239"/>
      <c r="AD228" s="239"/>
      <c r="AE228" s="239"/>
      <c r="AF228" s="239"/>
      <c r="AG228" s="239"/>
      <c r="AH228" s="239"/>
      <c r="AI228" s="239"/>
      <c r="AJ228" s="239"/>
      <c r="AK228" s="239"/>
      <c r="AL228" s="239"/>
      <c r="AM228" s="239"/>
      <c r="AN228" s="239"/>
      <c r="AO228" s="239"/>
      <c r="AP228" s="239"/>
      <c r="AQ228" s="239"/>
      <c r="AR228" s="239"/>
      <c r="AS228" s="239"/>
      <c r="AT228" s="239"/>
      <c r="AU228" s="239"/>
      <c r="AV228" s="239"/>
      <c r="AW228" s="239"/>
      <c r="AX228" s="239"/>
      <c r="AY228" s="239"/>
      <c r="AZ228" s="239"/>
      <c r="BA228" s="239"/>
      <c r="BB228" s="239"/>
      <c r="BC228" s="239"/>
      <c r="BD228" s="239"/>
      <c r="BE228" s="239"/>
    </row>
    <row r="229" spans="3:57" s="77" customFormat="1" x14ac:dyDescent="0.2">
      <c r="C229" s="210"/>
      <c r="D229" s="210"/>
      <c r="E229" s="210"/>
      <c r="F229" s="210"/>
      <c r="G229" s="210"/>
      <c r="H229" s="214"/>
      <c r="I229" s="214"/>
      <c r="J229" s="214"/>
      <c r="K229" s="216"/>
      <c r="L229" s="216"/>
      <c r="M229" s="216"/>
      <c r="N229" s="210"/>
      <c r="O229" s="210"/>
      <c r="P229" s="210"/>
      <c r="Q229" s="210"/>
      <c r="R229" s="210"/>
      <c r="S229" s="214"/>
      <c r="T229" s="216"/>
      <c r="U229" s="216"/>
      <c r="V229" s="216"/>
      <c r="W229" s="210"/>
      <c r="AB229" s="239"/>
      <c r="AC229" s="239"/>
      <c r="AD229" s="239"/>
      <c r="AE229" s="239"/>
      <c r="AF229" s="239"/>
      <c r="AG229" s="239"/>
      <c r="AH229" s="239"/>
      <c r="AI229" s="239"/>
      <c r="AJ229" s="239"/>
      <c r="AK229" s="239"/>
      <c r="AL229" s="239"/>
      <c r="AM229" s="239"/>
      <c r="AN229" s="239"/>
      <c r="AO229" s="239"/>
      <c r="AP229" s="239"/>
      <c r="AQ229" s="239"/>
      <c r="AR229" s="239"/>
      <c r="AS229" s="239"/>
      <c r="AT229" s="239"/>
      <c r="AU229" s="239"/>
      <c r="AV229" s="239"/>
      <c r="AW229" s="239"/>
      <c r="AX229" s="239"/>
      <c r="AY229" s="239"/>
      <c r="AZ229" s="239"/>
      <c r="BA229" s="239"/>
      <c r="BB229" s="239"/>
      <c r="BC229" s="239"/>
      <c r="BD229" s="239"/>
      <c r="BE229" s="239"/>
    </row>
    <row r="230" spans="3:57" s="77" customFormat="1" x14ac:dyDescent="0.2">
      <c r="C230" s="210"/>
      <c r="D230" s="210"/>
      <c r="E230" s="210"/>
      <c r="F230" s="210"/>
      <c r="G230" s="210"/>
      <c r="H230" s="214"/>
      <c r="I230" s="214"/>
      <c r="J230" s="214"/>
      <c r="K230" s="216"/>
      <c r="L230" s="216"/>
      <c r="M230" s="216"/>
      <c r="N230" s="210"/>
      <c r="O230" s="210"/>
      <c r="P230" s="210"/>
      <c r="Q230" s="210"/>
      <c r="R230" s="210"/>
      <c r="S230" s="214"/>
      <c r="T230" s="216"/>
      <c r="U230" s="216"/>
      <c r="V230" s="216"/>
      <c r="W230" s="210"/>
      <c r="AB230" s="239"/>
      <c r="AC230" s="239"/>
      <c r="AD230" s="239"/>
      <c r="AE230" s="239"/>
      <c r="AF230" s="239"/>
      <c r="AG230" s="239"/>
      <c r="AH230" s="239"/>
      <c r="AI230" s="239"/>
      <c r="AJ230" s="239"/>
      <c r="AK230" s="239"/>
      <c r="AL230" s="239"/>
      <c r="AM230" s="239"/>
      <c r="AN230" s="239"/>
      <c r="AO230" s="239"/>
      <c r="AP230" s="239"/>
      <c r="AQ230" s="239"/>
      <c r="AR230" s="239"/>
      <c r="AS230" s="239"/>
      <c r="AT230" s="239"/>
      <c r="AU230" s="239"/>
      <c r="AV230" s="239"/>
      <c r="AW230" s="239"/>
      <c r="AX230" s="239"/>
      <c r="AY230" s="239"/>
      <c r="AZ230" s="239"/>
      <c r="BA230" s="239"/>
      <c r="BB230" s="239"/>
      <c r="BC230" s="239"/>
      <c r="BD230" s="239"/>
      <c r="BE230" s="239"/>
    </row>
    <row r="231" spans="3:57" s="77" customFormat="1" x14ac:dyDescent="0.2">
      <c r="C231" s="210"/>
      <c r="D231" s="210"/>
      <c r="E231" s="210"/>
      <c r="F231" s="210"/>
      <c r="G231" s="210"/>
      <c r="H231" s="214"/>
      <c r="I231" s="214"/>
      <c r="J231" s="214"/>
      <c r="K231" s="216"/>
      <c r="L231" s="216"/>
      <c r="M231" s="216"/>
      <c r="N231" s="210"/>
      <c r="O231" s="210"/>
      <c r="P231" s="210"/>
      <c r="Q231" s="210"/>
      <c r="R231" s="210"/>
      <c r="S231" s="214"/>
      <c r="T231" s="216"/>
      <c r="U231" s="216"/>
      <c r="V231" s="216"/>
      <c r="W231" s="210"/>
      <c r="AB231" s="239"/>
      <c r="AC231" s="239"/>
      <c r="AD231" s="239"/>
      <c r="AE231" s="239"/>
      <c r="AF231" s="239"/>
      <c r="AG231" s="239"/>
      <c r="AH231" s="239"/>
      <c r="AI231" s="239"/>
      <c r="AJ231" s="239"/>
      <c r="AK231" s="239"/>
      <c r="AL231" s="239"/>
      <c r="AM231" s="239"/>
      <c r="AN231" s="239"/>
      <c r="AO231" s="239"/>
      <c r="AP231" s="239"/>
      <c r="AQ231" s="239"/>
      <c r="AR231" s="239"/>
      <c r="AS231" s="239"/>
      <c r="AT231" s="239"/>
      <c r="AU231" s="239"/>
      <c r="AV231" s="239"/>
      <c r="AW231" s="239"/>
      <c r="AX231" s="239"/>
      <c r="AY231" s="239"/>
      <c r="AZ231" s="239"/>
      <c r="BA231" s="239"/>
      <c r="BB231" s="239"/>
      <c r="BC231" s="239"/>
      <c r="BD231" s="239"/>
      <c r="BE231" s="239"/>
    </row>
    <row r="232" spans="3:57" s="77" customFormat="1" x14ac:dyDescent="0.2">
      <c r="C232" s="210"/>
      <c r="D232" s="210"/>
      <c r="E232" s="210"/>
      <c r="F232" s="210"/>
      <c r="G232" s="210"/>
      <c r="H232" s="214"/>
      <c r="I232" s="214"/>
      <c r="J232" s="214"/>
      <c r="K232" s="216"/>
      <c r="L232" s="216"/>
      <c r="M232" s="216"/>
      <c r="N232" s="210"/>
      <c r="O232" s="210"/>
      <c r="P232" s="210"/>
      <c r="Q232" s="210"/>
      <c r="R232" s="210"/>
      <c r="S232" s="214"/>
      <c r="T232" s="216"/>
      <c r="U232" s="216"/>
      <c r="V232" s="216"/>
      <c r="W232" s="210"/>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39"/>
      <c r="AY232" s="239"/>
      <c r="AZ232" s="239"/>
      <c r="BA232" s="239"/>
      <c r="BB232" s="239"/>
      <c r="BC232" s="239"/>
      <c r="BD232" s="239"/>
      <c r="BE232" s="239"/>
    </row>
    <row r="233" spans="3:57" s="77" customFormat="1" x14ac:dyDescent="0.2">
      <c r="C233" s="210"/>
      <c r="D233" s="210"/>
      <c r="E233" s="210"/>
      <c r="F233" s="210"/>
      <c r="G233" s="210"/>
      <c r="H233" s="214"/>
      <c r="I233" s="214"/>
      <c r="J233" s="214"/>
      <c r="K233" s="216"/>
      <c r="L233" s="216"/>
      <c r="M233" s="216"/>
      <c r="N233" s="210"/>
      <c r="O233" s="210"/>
      <c r="P233" s="210"/>
      <c r="Q233" s="210"/>
      <c r="R233" s="210"/>
      <c r="S233" s="214"/>
      <c r="T233" s="216"/>
      <c r="U233" s="216"/>
      <c r="V233" s="216"/>
      <c r="W233" s="210"/>
      <c r="AB233" s="239"/>
      <c r="AC233" s="239"/>
      <c r="AD233" s="239"/>
      <c r="AE233" s="239"/>
      <c r="AF233" s="239"/>
      <c r="AG233" s="239"/>
      <c r="AH233" s="239"/>
      <c r="AI233" s="239"/>
      <c r="AJ233" s="239"/>
      <c r="AK233" s="239"/>
      <c r="AL233" s="239"/>
      <c r="AM233" s="239"/>
      <c r="AN233" s="239"/>
      <c r="AO233" s="239"/>
      <c r="AP233" s="239"/>
      <c r="AQ233" s="239"/>
      <c r="AR233" s="239"/>
      <c r="AS233" s="239"/>
      <c r="AT233" s="239"/>
      <c r="AU233" s="239"/>
      <c r="AV233" s="239"/>
      <c r="AW233" s="239"/>
      <c r="AX233" s="239"/>
      <c r="AY233" s="239"/>
      <c r="AZ233" s="239"/>
      <c r="BA233" s="239"/>
      <c r="BB233" s="239"/>
      <c r="BC233" s="239"/>
      <c r="BD233" s="239"/>
      <c r="BE233" s="239"/>
    </row>
    <row r="234" spans="3:57" s="77" customFormat="1" x14ac:dyDescent="0.2">
      <c r="C234" s="210"/>
      <c r="D234" s="210"/>
      <c r="E234" s="210"/>
      <c r="F234" s="210"/>
      <c r="G234" s="210"/>
      <c r="H234" s="214"/>
      <c r="I234" s="214"/>
      <c r="J234" s="214"/>
      <c r="K234" s="216"/>
      <c r="L234" s="216"/>
      <c r="M234" s="216"/>
      <c r="N234" s="210"/>
      <c r="O234" s="210"/>
      <c r="P234" s="210"/>
      <c r="Q234" s="210"/>
      <c r="R234" s="210"/>
      <c r="S234" s="214"/>
      <c r="T234" s="216"/>
      <c r="U234" s="216"/>
      <c r="V234" s="216"/>
      <c r="W234" s="210"/>
      <c r="AB234" s="239"/>
      <c r="AC234" s="239"/>
      <c r="AD234" s="239"/>
      <c r="AE234" s="239"/>
      <c r="AF234" s="239"/>
      <c r="AG234" s="239"/>
      <c r="AH234" s="239"/>
      <c r="AI234" s="239"/>
      <c r="AJ234" s="239"/>
      <c r="AK234" s="239"/>
      <c r="AL234" s="239"/>
      <c r="AM234" s="239"/>
      <c r="AN234" s="239"/>
      <c r="AO234" s="239"/>
      <c r="AP234" s="239"/>
      <c r="AQ234" s="239"/>
      <c r="AR234" s="239"/>
      <c r="AS234" s="239"/>
      <c r="AT234" s="239"/>
      <c r="AU234" s="239"/>
      <c r="AV234" s="239"/>
      <c r="AW234" s="239"/>
      <c r="AX234" s="239"/>
      <c r="AY234" s="239"/>
      <c r="AZ234" s="239"/>
      <c r="BA234" s="239"/>
      <c r="BB234" s="239"/>
      <c r="BC234" s="239"/>
      <c r="BD234" s="239"/>
      <c r="BE234" s="239"/>
    </row>
    <row r="235" spans="3:57" s="77" customFormat="1" x14ac:dyDescent="0.2">
      <c r="C235" s="210"/>
      <c r="D235" s="210"/>
      <c r="E235" s="210"/>
      <c r="F235" s="210"/>
      <c r="G235" s="210"/>
      <c r="H235" s="214"/>
      <c r="I235" s="214"/>
      <c r="J235" s="214"/>
      <c r="K235" s="216"/>
      <c r="L235" s="216"/>
      <c r="M235" s="216"/>
      <c r="N235" s="210"/>
      <c r="O235" s="210"/>
      <c r="P235" s="210"/>
      <c r="Q235" s="210"/>
      <c r="R235" s="210"/>
      <c r="S235" s="214"/>
      <c r="T235" s="216"/>
      <c r="U235" s="216"/>
      <c r="V235" s="216"/>
      <c r="W235" s="210"/>
      <c r="AB235" s="239"/>
      <c r="AC235" s="239"/>
      <c r="AD235" s="239"/>
      <c r="AE235" s="239"/>
      <c r="AF235" s="239"/>
      <c r="AG235" s="239"/>
      <c r="AH235" s="239"/>
      <c r="AI235" s="239"/>
      <c r="AJ235" s="239"/>
      <c r="AK235" s="239"/>
      <c r="AL235" s="239"/>
      <c r="AM235" s="239"/>
      <c r="AN235" s="239"/>
      <c r="AO235" s="239"/>
      <c r="AP235" s="239"/>
      <c r="AQ235" s="239"/>
      <c r="AR235" s="239"/>
      <c r="AS235" s="239"/>
      <c r="AT235" s="239"/>
      <c r="AU235" s="239"/>
      <c r="AV235" s="239"/>
      <c r="AW235" s="239"/>
      <c r="AX235" s="239"/>
      <c r="AY235" s="239"/>
      <c r="AZ235" s="239"/>
      <c r="BA235" s="239"/>
      <c r="BB235" s="239"/>
      <c r="BC235" s="239"/>
      <c r="BD235" s="239"/>
      <c r="BE235" s="239"/>
    </row>
    <row r="236" spans="3:57" s="77" customFormat="1" x14ac:dyDescent="0.2">
      <c r="C236" s="210"/>
      <c r="D236" s="210"/>
      <c r="E236" s="210"/>
      <c r="F236" s="210"/>
      <c r="G236" s="210"/>
      <c r="H236" s="214"/>
      <c r="I236" s="214"/>
      <c r="J236" s="214"/>
      <c r="K236" s="216"/>
      <c r="L236" s="216"/>
      <c r="M236" s="216"/>
      <c r="N236" s="210"/>
      <c r="O236" s="210"/>
      <c r="P236" s="210"/>
      <c r="Q236" s="210"/>
      <c r="R236" s="210"/>
      <c r="S236" s="214"/>
      <c r="T236" s="216"/>
      <c r="U236" s="216"/>
      <c r="V236" s="216"/>
      <c r="W236" s="210"/>
      <c r="AB236" s="239"/>
      <c r="AC236" s="239"/>
      <c r="AD236" s="239"/>
      <c r="AE236" s="239"/>
      <c r="AF236" s="239"/>
      <c r="AG236" s="239"/>
      <c r="AH236" s="239"/>
      <c r="AI236" s="239"/>
      <c r="AJ236" s="239"/>
      <c r="AK236" s="239"/>
      <c r="AL236" s="239"/>
      <c r="AM236" s="239"/>
      <c r="AN236" s="239"/>
      <c r="AO236" s="239"/>
      <c r="AP236" s="239"/>
      <c r="AQ236" s="239"/>
      <c r="AR236" s="239"/>
      <c r="AS236" s="239"/>
      <c r="AT236" s="239"/>
      <c r="AU236" s="239"/>
      <c r="AV236" s="239"/>
      <c r="AW236" s="239"/>
      <c r="AX236" s="239"/>
      <c r="AY236" s="239"/>
      <c r="AZ236" s="239"/>
      <c r="BA236" s="239"/>
      <c r="BB236" s="239"/>
      <c r="BC236" s="239"/>
      <c r="BD236" s="239"/>
      <c r="BE236" s="239"/>
    </row>
    <row r="237" spans="3:57" s="77" customFormat="1" x14ac:dyDescent="0.2">
      <c r="C237" s="210"/>
      <c r="D237" s="210"/>
      <c r="E237" s="210"/>
      <c r="F237" s="210"/>
      <c r="G237" s="210"/>
      <c r="H237" s="214"/>
      <c r="I237" s="214"/>
      <c r="J237" s="214"/>
      <c r="K237" s="216"/>
      <c r="L237" s="216"/>
      <c r="M237" s="216"/>
      <c r="N237" s="210"/>
      <c r="O237" s="210"/>
      <c r="P237" s="210"/>
      <c r="Q237" s="210"/>
      <c r="R237" s="210"/>
      <c r="S237" s="214"/>
      <c r="T237" s="216"/>
      <c r="U237" s="216"/>
      <c r="V237" s="216"/>
      <c r="W237" s="210"/>
      <c r="AB237" s="239"/>
      <c r="AC237" s="239"/>
      <c r="AD237" s="239"/>
      <c r="AE237" s="239"/>
      <c r="AF237" s="239"/>
      <c r="AG237" s="239"/>
      <c r="AH237" s="239"/>
      <c r="AI237" s="239"/>
      <c r="AJ237" s="239"/>
      <c r="AK237" s="239"/>
      <c r="AL237" s="239"/>
      <c r="AM237" s="239"/>
      <c r="AN237" s="239"/>
      <c r="AO237" s="239"/>
      <c r="AP237" s="239"/>
      <c r="AQ237" s="239"/>
      <c r="AR237" s="239"/>
      <c r="AS237" s="239"/>
      <c r="AT237" s="239"/>
      <c r="AU237" s="239"/>
      <c r="AV237" s="239"/>
      <c r="AW237" s="239"/>
      <c r="AX237" s="239"/>
      <c r="AY237" s="239"/>
      <c r="AZ237" s="239"/>
      <c r="BA237" s="239"/>
      <c r="BB237" s="239"/>
      <c r="BC237" s="239"/>
      <c r="BD237" s="239"/>
      <c r="BE237" s="239"/>
    </row>
    <row r="238" spans="3:57" s="77" customFormat="1" x14ac:dyDescent="0.2">
      <c r="C238" s="210"/>
      <c r="D238" s="210"/>
      <c r="E238" s="210"/>
      <c r="F238" s="210"/>
      <c r="G238" s="210"/>
      <c r="H238" s="214"/>
      <c r="I238" s="214"/>
      <c r="J238" s="214"/>
      <c r="K238" s="216"/>
      <c r="L238" s="216"/>
      <c r="M238" s="216"/>
      <c r="N238" s="210"/>
      <c r="O238" s="210"/>
      <c r="P238" s="210"/>
      <c r="Q238" s="210"/>
      <c r="R238" s="210"/>
      <c r="S238" s="214"/>
      <c r="T238" s="216"/>
      <c r="U238" s="216"/>
      <c r="V238" s="216"/>
      <c r="W238" s="210"/>
      <c r="AB238" s="239"/>
      <c r="AC238" s="239"/>
      <c r="AD238" s="239"/>
      <c r="AE238" s="239"/>
      <c r="AF238" s="239"/>
      <c r="AG238" s="239"/>
      <c r="AH238" s="239"/>
      <c r="AI238" s="239"/>
      <c r="AJ238" s="239"/>
      <c r="AK238" s="239"/>
      <c r="AL238" s="239"/>
      <c r="AM238" s="239"/>
      <c r="AN238" s="239"/>
      <c r="AO238" s="239"/>
      <c r="AP238" s="239"/>
      <c r="AQ238" s="239"/>
      <c r="AR238" s="239"/>
      <c r="AS238" s="239"/>
      <c r="AT238" s="239"/>
      <c r="AU238" s="239"/>
      <c r="AV238" s="239"/>
      <c r="AW238" s="239"/>
      <c r="AX238" s="239"/>
      <c r="AY238" s="239"/>
      <c r="AZ238" s="239"/>
      <c r="BA238" s="239"/>
      <c r="BB238" s="239"/>
      <c r="BC238" s="239"/>
      <c r="BD238" s="239"/>
      <c r="BE238" s="239"/>
    </row>
    <row r="239" spans="3:57" s="77" customFormat="1" x14ac:dyDescent="0.2">
      <c r="C239" s="210"/>
      <c r="D239" s="210"/>
      <c r="E239" s="210"/>
      <c r="F239" s="210"/>
      <c r="G239" s="210"/>
      <c r="H239" s="214"/>
      <c r="I239" s="214"/>
      <c r="J239" s="214"/>
      <c r="K239" s="216"/>
      <c r="L239" s="216"/>
      <c r="M239" s="216"/>
      <c r="N239" s="210"/>
      <c r="O239" s="210"/>
      <c r="P239" s="210"/>
      <c r="Q239" s="210"/>
      <c r="R239" s="210"/>
      <c r="S239" s="214"/>
      <c r="T239" s="216"/>
      <c r="U239" s="216"/>
      <c r="V239" s="216"/>
      <c r="W239" s="210"/>
      <c r="AB239" s="239"/>
      <c r="AC239" s="239"/>
      <c r="AD239" s="239"/>
      <c r="AE239" s="239"/>
      <c r="AF239" s="239"/>
      <c r="AG239" s="239"/>
      <c r="AH239" s="239"/>
      <c r="AI239" s="239"/>
      <c r="AJ239" s="239"/>
      <c r="AK239" s="239"/>
      <c r="AL239" s="239"/>
      <c r="AM239" s="239"/>
      <c r="AN239" s="239"/>
      <c r="AO239" s="239"/>
      <c r="AP239" s="239"/>
      <c r="AQ239" s="239"/>
      <c r="AR239" s="239"/>
      <c r="AS239" s="239"/>
      <c r="AT239" s="239"/>
      <c r="AU239" s="239"/>
      <c r="AV239" s="239"/>
      <c r="AW239" s="239"/>
      <c r="AX239" s="239"/>
      <c r="AY239" s="239"/>
      <c r="AZ239" s="239"/>
      <c r="BA239" s="239"/>
      <c r="BB239" s="239"/>
      <c r="BC239" s="239"/>
      <c r="BD239" s="239"/>
      <c r="BE239" s="239"/>
    </row>
    <row r="240" spans="3:57" s="77" customFormat="1" x14ac:dyDescent="0.2">
      <c r="C240" s="210"/>
      <c r="D240" s="210"/>
      <c r="E240" s="210"/>
      <c r="F240" s="210"/>
      <c r="G240" s="210"/>
      <c r="H240" s="214"/>
      <c r="I240" s="214"/>
      <c r="J240" s="214"/>
      <c r="K240" s="216"/>
      <c r="L240" s="216"/>
      <c r="M240" s="216"/>
      <c r="N240" s="210"/>
      <c r="O240" s="210"/>
      <c r="P240" s="210"/>
      <c r="Q240" s="210"/>
      <c r="R240" s="210"/>
      <c r="S240" s="214"/>
      <c r="T240" s="216"/>
      <c r="U240" s="216"/>
      <c r="V240" s="216"/>
      <c r="W240" s="210"/>
      <c r="AB240" s="239"/>
      <c r="AC240" s="239"/>
      <c r="AD240" s="239"/>
      <c r="AE240" s="239"/>
      <c r="AF240" s="239"/>
      <c r="AG240" s="239"/>
      <c r="AH240" s="239"/>
      <c r="AI240" s="239"/>
      <c r="AJ240" s="239"/>
      <c r="AK240" s="239"/>
      <c r="AL240" s="239"/>
      <c r="AM240" s="239"/>
      <c r="AN240" s="239"/>
      <c r="AO240" s="239"/>
      <c r="AP240" s="239"/>
      <c r="AQ240" s="239"/>
      <c r="AR240" s="239"/>
      <c r="AS240" s="239"/>
      <c r="AT240" s="239"/>
      <c r="AU240" s="239"/>
      <c r="AV240" s="239"/>
      <c r="AW240" s="239"/>
      <c r="AX240" s="239"/>
      <c r="AY240" s="239"/>
      <c r="AZ240" s="239"/>
      <c r="BA240" s="239"/>
      <c r="BB240" s="239"/>
      <c r="BC240" s="239"/>
      <c r="BD240" s="239"/>
      <c r="BE240" s="239"/>
    </row>
    <row r="241" spans="3:57" s="77" customFormat="1" x14ac:dyDescent="0.2">
      <c r="C241" s="210"/>
      <c r="D241" s="210"/>
      <c r="E241" s="210"/>
      <c r="F241" s="210"/>
      <c r="G241" s="210"/>
      <c r="H241" s="214"/>
      <c r="I241" s="214"/>
      <c r="J241" s="214"/>
      <c r="K241" s="216"/>
      <c r="L241" s="216"/>
      <c r="M241" s="216"/>
      <c r="N241" s="210"/>
      <c r="O241" s="210"/>
      <c r="P241" s="210"/>
      <c r="Q241" s="210"/>
      <c r="R241" s="210"/>
      <c r="S241" s="214"/>
      <c r="T241" s="216"/>
      <c r="U241" s="216"/>
      <c r="V241" s="216"/>
      <c r="W241" s="210"/>
      <c r="AB241" s="239"/>
      <c r="AC241" s="239"/>
      <c r="AD241" s="239"/>
      <c r="AE241" s="239"/>
      <c r="AF241" s="239"/>
      <c r="AG241" s="239"/>
      <c r="AH241" s="239"/>
      <c r="AI241" s="239"/>
      <c r="AJ241" s="239"/>
      <c r="AK241" s="239"/>
      <c r="AL241" s="239"/>
      <c r="AM241" s="239"/>
      <c r="AN241" s="239"/>
      <c r="AO241" s="239"/>
      <c r="AP241" s="239"/>
      <c r="AQ241" s="239"/>
      <c r="AR241" s="239"/>
      <c r="AS241" s="239"/>
      <c r="AT241" s="239"/>
      <c r="AU241" s="239"/>
      <c r="AV241" s="239"/>
      <c r="AW241" s="239"/>
      <c r="AX241" s="239"/>
      <c r="AY241" s="239"/>
      <c r="AZ241" s="239"/>
      <c r="BA241" s="239"/>
      <c r="BB241" s="239"/>
      <c r="BC241" s="239"/>
      <c r="BD241" s="239"/>
      <c r="BE241" s="239"/>
    </row>
    <row r="242" spans="3:57" s="77" customFormat="1" x14ac:dyDescent="0.2">
      <c r="C242" s="210"/>
      <c r="D242" s="210"/>
      <c r="E242" s="210"/>
      <c r="F242" s="210"/>
      <c r="G242" s="210"/>
      <c r="H242" s="214"/>
      <c r="I242" s="214"/>
      <c r="J242" s="214"/>
      <c r="K242" s="216"/>
      <c r="L242" s="216"/>
      <c r="M242" s="216"/>
      <c r="N242" s="210"/>
      <c r="O242" s="210"/>
      <c r="P242" s="210"/>
      <c r="Q242" s="210"/>
      <c r="R242" s="210"/>
      <c r="S242" s="214"/>
      <c r="T242" s="216"/>
      <c r="U242" s="216"/>
      <c r="V242" s="216"/>
      <c r="W242" s="210"/>
      <c r="AB242" s="239"/>
      <c r="AC242" s="239"/>
      <c r="AD242" s="239"/>
      <c r="AE242" s="239"/>
      <c r="AF242" s="239"/>
      <c r="AG242" s="239"/>
      <c r="AH242" s="239"/>
      <c r="AI242" s="239"/>
      <c r="AJ242" s="239"/>
      <c r="AK242" s="239"/>
      <c r="AL242" s="239"/>
      <c r="AM242" s="239"/>
      <c r="AN242" s="239"/>
      <c r="AO242" s="239"/>
      <c r="AP242" s="239"/>
      <c r="AQ242" s="239"/>
      <c r="AR242" s="239"/>
      <c r="AS242" s="239"/>
      <c r="AT242" s="239"/>
      <c r="AU242" s="239"/>
      <c r="AV242" s="239"/>
      <c r="AW242" s="239"/>
      <c r="AX242" s="239"/>
      <c r="AY242" s="239"/>
      <c r="AZ242" s="239"/>
      <c r="BA242" s="239"/>
      <c r="BB242" s="239"/>
      <c r="BC242" s="239"/>
      <c r="BD242" s="239"/>
      <c r="BE242" s="239"/>
    </row>
    <row r="243" spans="3:57" s="77" customFormat="1" x14ac:dyDescent="0.2">
      <c r="C243" s="210"/>
      <c r="D243" s="210"/>
      <c r="E243" s="210"/>
      <c r="F243" s="210"/>
      <c r="G243" s="210"/>
      <c r="H243" s="214"/>
      <c r="I243" s="214"/>
      <c r="J243" s="214"/>
      <c r="K243" s="216"/>
      <c r="L243" s="216"/>
      <c r="M243" s="216"/>
      <c r="N243" s="210"/>
      <c r="O243" s="210"/>
      <c r="P243" s="210"/>
      <c r="Q243" s="210"/>
      <c r="R243" s="210"/>
      <c r="S243" s="214"/>
      <c r="T243" s="216"/>
      <c r="U243" s="216"/>
      <c r="V243" s="216"/>
      <c r="W243" s="210"/>
      <c r="AB243" s="239"/>
      <c r="AC243" s="239"/>
      <c r="AD243" s="239"/>
      <c r="AE243" s="239"/>
      <c r="AF243" s="239"/>
      <c r="AG243" s="239"/>
      <c r="AH243" s="239"/>
      <c r="AI243" s="239"/>
      <c r="AJ243" s="239"/>
      <c r="AK243" s="239"/>
      <c r="AL243" s="239"/>
      <c r="AM243" s="239"/>
      <c r="AN243" s="239"/>
      <c r="AO243" s="239"/>
      <c r="AP243" s="239"/>
      <c r="AQ243" s="239"/>
      <c r="AR243" s="239"/>
      <c r="AS243" s="239"/>
      <c r="AT243" s="239"/>
      <c r="AU243" s="239"/>
      <c r="AV243" s="239"/>
      <c r="AW243" s="239"/>
      <c r="AX243" s="239"/>
      <c r="AY243" s="239"/>
      <c r="AZ243" s="239"/>
      <c r="BA243" s="239"/>
      <c r="BB243" s="239"/>
      <c r="BC243" s="239"/>
      <c r="BD243" s="239"/>
      <c r="BE243" s="239"/>
    </row>
    <row r="244" spans="3:57" s="77" customFormat="1" x14ac:dyDescent="0.2">
      <c r="C244" s="210"/>
      <c r="D244" s="210"/>
      <c r="E244" s="210"/>
      <c r="F244" s="210"/>
      <c r="G244" s="210"/>
      <c r="H244" s="214"/>
      <c r="I244" s="214"/>
      <c r="J244" s="214"/>
      <c r="K244" s="216"/>
      <c r="L244" s="216"/>
      <c r="M244" s="216"/>
      <c r="N244" s="210"/>
      <c r="O244" s="210"/>
      <c r="P244" s="210"/>
      <c r="Q244" s="210"/>
      <c r="R244" s="210"/>
      <c r="S244" s="214"/>
      <c r="T244" s="216"/>
      <c r="U244" s="216"/>
      <c r="V244" s="216"/>
      <c r="W244" s="210"/>
      <c r="AB244" s="239"/>
      <c r="AC244" s="239"/>
      <c r="AD244" s="239"/>
      <c r="AE244" s="239"/>
      <c r="AF244" s="239"/>
      <c r="AG244" s="239"/>
      <c r="AH244" s="239"/>
      <c r="AI244" s="239"/>
      <c r="AJ244" s="239"/>
      <c r="AK244" s="239"/>
      <c r="AL244" s="239"/>
      <c r="AM244" s="239"/>
      <c r="AN244" s="239"/>
      <c r="AO244" s="239"/>
      <c r="AP244" s="239"/>
      <c r="AQ244" s="239"/>
      <c r="AR244" s="239"/>
      <c r="AS244" s="239"/>
      <c r="AT244" s="239"/>
      <c r="AU244" s="239"/>
      <c r="AV244" s="239"/>
      <c r="AW244" s="239"/>
      <c r="AX244" s="239"/>
      <c r="AY244" s="239"/>
      <c r="AZ244" s="239"/>
      <c r="BA244" s="239"/>
      <c r="BB244" s="239"/>
      <c r="BC244" s="239"/>
      <c r="BD244" s="239"/>
      <c r="BE244" s="239"/>
    </row>
    <row r="245" spans="3:57" s="77" customFormat="1" x14ac:dyDescent="0.2">
      <c r="C245" s="210"/>
      <c r="D245" s="210"/>
      <c r="E245" s="210"/>
      <c r="F245" s="210"/>
      <c r="G245" s="210"/>
      <c r="H245" s="214"/>
      <c r="I245" s="214"/>
      <c r="J245" s="214"/>
      <c r="K245" s="216"/>
      <c r="L245" s="216"/>
      <c r="M245" s="216"/>
      <c r="N245" s="210"/>
      <c r="O245" s="210"/>
      <c r="P245" s="210"/>
      <c r="Q245" s="210"/>
      <c r="R245" s="210"/>
      <c r="S245" s="214"/>
      <c r="T245" s="216"/>
      <c r="U245" s="216"/>
      <c r="V245" s="216"/>
      <c r="W245" s="210"/>
      <c r="AB245" s="239"/>
      <c r="AC245" s="239"/>
      <c r="AD245" s="239"/>
      <c r="AE245" s="239"/>
      <c r="AF245" s="239"/>
      <c r="AG245" s="239"/>
      <c r="AH245" s="239"/>
      <c r="AI245" s="239"/>
      <c r="AJ245" s="239"/>
      <c r="AK245" s="239"/>
      <c r="AL245" s="239"/>
      <c r="AM245" s="239"/>
      <c r="AN245" s="239"/>
      <c r="AO245" s="239"/>
      <c r="AP245" s="239"/>
      <c r="AQ245" s="239"/>
      <c r="AR245" s="239"/>
      <c r="AS245" s="239"/>
      <c r="AT245" s="239"/>
      <c r="AU245" s="239"/>
      <c r="AV245" s="239"/>
      <c r="AW245" s="239"/>
      <c r="AX245" s="239"/>
      <c r="AY245" s="239"/>
      <c r="AZ245" s="239"/>
      <c r="BA245" s="239"/>
      <c r="BB245" s="239"/>
      <c r="BC245" s="239"/>
      <c r="BD245" s="239"/>
      <c r="BE245" s="239"/>
    </row>
    <row r="246" spans="3:57" s="77" customFormat="1" x14ac:dyDescent="0.2">
      <c r="C246" s="210"/>
      <c r="D246" s="210"/>
      <c r="E246" s="210"/>
      <c r="F246" s="210"/>
      <c r="G246" s="210"/>
      <c r="H246" s="214"/>
      <c r="I246" s="214"/>
      <c r="J246" s="214"/>
      <c r="K246" s="216"/>
      <c r="L246" s="216"/>
      <c r="M246" s="216"/>
      <c r="N246" s="210"/>
      <c r="O246" s="210"/>
      <c r="P246" s="210"/>
      <c r="Q246" s="210"/>
      <c r="R246" s="210"/>
      <c r="S246" s="214"/>
      <c r="T246" s="216"/>
      <c r="U246" s="216"/>
      <c r="V246" s="216"/>
      <c r="W246" s="210"/>
      <c r="AB246" s="239"/>
      <c r="AC246" s="239"/>
      <c r="AD246" s="239"/>
      <c r="AE246" s="239"/>
      <c r="AF246" s="239"/>
      <c r="AG246" s="239"/>
      <c r="AH246" s="239"/>
      <c r="AI246" s="239"/>
      <c r="AJ246" s="239"/>
      <c r="AK246" s="239"/>
      <c r="AL246" s="239"/>
      <c r="AM246" s="239"/>
      <c r="AN246" s="239"/>
      <c r="AO246" s="239"/>
      <c r="AP246" s="239"/>
      <c r="AQ246" s="239"/>
      <c r="AR246" s="239"/>
      <c r="AS246" s="239"/>
      <c r="AT246" s="239"/>
      <c r="AU246" s="239"/>
      <c r="AV246" s="239"/>
      <c r="AW246" s="239"/>
      <c r="AX246" s="239"/>
      <c r="AY246" s="239"/>
      <c r="AZ246" s="239"/>
      <c r="BA246" s="239"/>
      <c r="BB246" s="239"/>
      <c r="BC246" s="239"/>
      <c r="BD246" s="239"/>
      <c r="BE246" s="239"/>
    </row>
    <row r="247" spans="3:57" s="77" customFormat="1" x14ac:dyDescent="0.2">
      <c r="C247" s="210"/>
      <c r="D247" s="210"/>
      <c r="E247" s="210"/>
      <c r="F247" s="210"/>
      <c r="G247" s="210"/>
      <c r="H247" s="214"/>
      <c r="I247" s="214"/>
      <c r="J247" s="214"/>
      <c r="K247" s="216"/>
      <c r="L247" s="216"/>
      <c r="M247" s="216"/>
      <c r="N247" s="210"/>
      <c r="O247" s="210"/>
      <c r="P247" s="210"/>
      <c r="Q247" s="210"/>
      <c r="R247" s="210"/>
      <c r="S247" s="214"/>
      <c r="T247" s="216"/>
      <c r="U247" s="216"/>
      <c r="V247" s="216"/>
      <c r="W247" s="210"/>
      <c r="AB247" s="239"/>
      <c r="AC247" s="239"/>
      <c r="AD247" s="239"/>
      <c r="AE247" s="239"/>
      <c r="AF247" s="239"/>
      <c r="AG247" s="239"/>
      <c r="AH247" s="239"/>
      <c r="AI247" s="239"/>
      <c r="AJ247" s="239"/>
      <c r="AK247" s="239"/>
      <c r="AL247" s="239"/>
      <c r="AM247" s="239"/>
      <c r="AN247" s="239"/>
      <c r="AO247" s="239"/>
      <c r="AP247" s="239"/>
      <c r="AQ247" s="239"/>
      <c r="AR247" s="239"/>
      <c r="AS247" s="239"/>
      <c r="AT247" s="239"/>
      <c r="AU247" s="239"/>
      <c r="AV247" s="239"/>
      <c r="AW247" s="239"/>
      <c r="AX247" s="239"/>
      <c r="AY247" s="239"/>
      <c r="AZ247" s="239"/>
      <c r="BA247" s="239"/>
      <c r="BB247" s="239"/>
      <c r="BC247" s="239"/>
      <c r="BD247" s="239"/>
      <c r="BE247" s="239"/>
    </row>
    <row r="248" spans="3:57" s="77" customFormat="1" x14ac:dyDescent="0.2">
      <c r="C248" s="210"/>
      <c r="D248" s="210"/>
      <c r="E248" s="210"/>
      <c r="F248" s="210"/>
      <c r="G248" s="210"/>
      <c r="H248" s="214"/>
      <c r="I248" s="214"/>
      <c r="J248" s="214"/>
      <c r="K248" s="216"/>
      <c r="L248" s="216"/>
      <c r="M248" s="216"/>
      <c r="N248" s="210"/>
      <c r="O248" s="210"/>
      <c r="P248" s="210"/>
      <c r="Q248" s="210"/>
      <c r="R248" s="210"/>
      <c r="S248" s="214"/>
      <c r="T248" s="216"/>
      <c r="U248" s="216"/>
      <c r="V248" s="216"/>
      <c r="W248" s="210"/>
      <c r="AB248" s="239"/>
      <c r="AC248" s="239"/>
      <c r="AD248" s="239"/>
      <c r="AE248" s="239"/>
      <c r="AF248" s="239"/>
      <c r="AG248" s="239"/>
      <c r="AH248" s="239"/>
      <c r="AI248" s="239"/>
      <c r="AJ248" s="239"/>
      <c r="AK248" s="239"/>
      <c r="AL248" s="239"/>
      <c r="AM248" s="239"/>
      <c r="AN248" s="239"/>
      <c r="AO248" s="239"/>
      <c r="AP248" s="239"/>
      <c r="AQ248" s="239"/>
      <c r="AR248" s="239"/>
      <c r="AS248" s="239"/>
      <c r="AT248" s="239"/>
      <c r="AU248" s="239"/>
      <c r="AV248" s="239"/>
      <c r="AW248" s="239"/>
      <c r="AX248" s="239"/>
      <c r="AY248" s="239"/>
      <c r="AZ248" s="239"/>
      <c r="BA248" s="239"/>
      <c r="BB248" s="239"/>
      <c r="BC248" s="239"/>
      <c r="BD248" s="239"/>
      <c r="BE248" s="239"/>
    </row>
    <row r="249" spans="3:57" s="77" customFormat="1" x14ac:dyDescent="0.2">
      <c r="C249" s="210"/>
      <c r="D249" s="210"/>
      <c r="E249" s="210"/>
      <c r="F249" s="210"/>
      <c r="G249" s="210"/>
      <c r="H249" s="214"/>
      <c r="I249" s="214"/>
      <c r="J249" s="214"/>
      <c r="K249" s="216"/>
      <c r="L249" s="216"/>
      <c r="M249" s="216"/>
      <c r="N249" s="210"/>
      <c r="O249" s="210"/>
      <c r="P249" s="210"/>
      <c r="Q249" s="210"/>
      <c r="R249" s="210"/>
      <c r="S249" s="214"/>
      <c r="T249" s="216"/>
      <c r="U249" s="216"/>
      <c r="V249" s="216"/>
      <c r="W249" s="210"/>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239"/>
      <c r="AY249" s="239"/>
      <c r="AZ249" s="239"/>
      <c r="BA249" s="239"/>
      <c r="BB249" s="239"/>
      <c r="BC249" s="239"/>
      <c r="BD249" s="239"/>
      <c r="BE249" s="239"/>
    </row>
    <row r="250" spans="3:57" s="77" customFormat="1" x14ac:dyDescent="0.2">
      <c r="C250" s="210"/>
      <c r="D250" s="210"/>
      <c r="E250" s="210"/>
      <c r="F250" s="210"/>
      <c r="G250" s="210"/>
      <c r="H250" s="214"/>
      <c r="I250" s="214"/>
      <c r="J250" s="214"/>
      <c r="K250" s="216"/>
      <c r="L250" s="216"/>
      <c r="M250" s="216"/>
      <c r="N250" s="210"/>
      <c r="O250" s="210"/>
      <c r="P250" s="210"/>
      <c r="Q250" s="210"/>
      <c r="R250" s="210"/>
      <c r="S250" s="214"/>
      <c r="T250" s="216"/>
      <c r="U250" s="216"/>
      <c r="V250" s="216"/>
      <c r="W250" s="210"/>
      <c r="AB250" s="239"/>
      <c r="AC250" s="239"/>
      <c r="AD250" s="239"/>
      <c r="AE250" s="239"/>
      <c r="AF250" s="239"/>
      <c r="AG250" s="239"/>
      <c r="AH250" s="239"/>
      <c r="AI250" s="239"/>
      <c r="AJ250" s="239"/>
      <c r="AK250" s="239"/>
      <c r="AL250" s="239"/>
      <c r="AM250" s="239"/>
      <c r="AN250" s="239"/>
      <c r="AO250" s="239"/>
      <c r="AP250" s="239"/>
      <c r="AQ250" s="239"/>
      <c r="AR250" s="239"/>
      <c r="AS250" s="239"/>
      <c r="AT250" s="239"/>
      <c r="AU250" s="239"/>
      <c r="AV250" s="239"/>
      <c r="AW250" s="239"/>
      <c r="AX250" s="239"/>
      <c r="AY250" s="239"/>
      <c r="AZ250" s="239"/>
      <c r="BA250" s="239"/>
      <c r="BB250" s="239"/>
      <c r="BC250" s="239"/>
      <c r="BD250" s="239"/>
      <c r="BE250" s="239"/>
    </row>
    <row r="251" spans="3:57" s="77" customFormat="1" x14ac:dyDescent="0.2">
      <c r="C251" s="210"/>
      <c r="D251" s="210"/>
      <c r="E251" s="210"/>
      <c r="F251" s="210"/>
      <c r="G251" s="210"/>
      <c r="H251" s="214"/>
      <c r="I251" s="214"/>
      <c r="J251" s="214"/>
      <c r="K251" s="216"/>
      <c r="L251" s="216"/>
      <c r="M251" s="216"/>
      <c r="N251" s="210"/>
      <c r="O251" s="210"/>
      <c r="P251" s="210"/>
      <c r="Q251" s="210"/>
      <c r="R251" s="210"/>
      <c r="S251" s="214"/>
      <c r="T251" s="216"/>
      <c r="U251" s="216"/>
      <c r="V251" s="216"/>
      <c r="W251" s="210"/>
      <c r="AB251" s="239"/>
      <c r="AC251" s="239"/>
      <c r="AD251" s="239"/>
      <c r="AE251" s="239"/>
      <c r="AF251" s="239"/>
      <c r="AG251" s="239"/>
      <c r="AH251" s="239"/>
      <c r="AI251" s="239"/>
      <c r="AJ251" s="239"/>
      <c r="AK251" s="239"/>
      <c r="AL251" s="239"/>
      <c r="AM251" s="239"/>
      <c r="AN251" s="239"/>
      <c r="AO251" s="239"/>
      <c r="AP251" s="239"/>
      <c r="AQ251" s="239"/>
      <c r="AR251" s="239"/>
      <c r="AS251" s="239"/>
      <c r="AT251" s="239"/>
      <c r="AU251" s="239"/>
      <c r="AV251" s="239"/>
      <c r="AW251" s="239"/>
      <c r="AX251" s="239"/>
      <c r="AY251" s="239"/>
      <c r="AZ251" s="239"/>
      <c r="BA251" s="239"/>
      <c r="BB251" s="239"/>
      <c r="BC251" s="239"/>
      <c r="BD251" s="239"/>
      <c r="BE251" s="239"/>
    </row>
    <row r="252" spans="3:57" s="77" customFormat="1" x14ac:dyDescent="0.2">
      <c r="C252" s="210"/>
      <c r="D252" s="210"/>
      <c r="E252" s="210"/>
      <c r="F252" s="210"/>
      <c r="G252" s="210"/>
      <c r="H252" s="214"/>
      <c r="I252" s="214"/>
      <c r="J252" s="214"/>
      <c r="K252" s="216"/>
      <c r="L252" s="216"/>
      <c r="M252" s="216"/>
      <c r="N252" s="210"/>
      <c r="O252" s="210"/>
      <c r="P252" s="210"/>
      <c r="Q252" s="210"/>
      <c r="R252" s="210"/>
      <c r="S252" s="214"/>
      <c r="T252" s="216"/>
      <c r="U252" s="216"/>
      <c r="V252" s="216"/>
      <c r="W252" s="210"/>
      <c r="AB252" s="239"/>
      <c r="AC252" s="239"/>
      <c r="AD252" s="239"/>
      <c r="AE252" s="239"/>
      <c r="AF252" s="239"/>
      <c r="AG252" s="239"/>
      <c r="AH252" s="239"/>
      <c r="AI252" s="239"/>
      <c r="AJ252" s="239"/>
      <c r="AK252" s="239"/>
      <c r="AL252" s="239"/>
      <c r="AM252" s="239"/>
      <c r="AN252" s="239"/>
      <c r="AO252" s="239"/>
      <c r="AP252" s="239"/>
      <c r="AQ252" s="239"/>
      <c r="AR252" s="239"/>
      <c r="AS252" s="239"/>
      <c r="AT252" s="239"/>
      <c r="AU252" s="239"/>
      <c r="AV252" s="239"/>
      <c r="AW252" s="239"/>
      <c r="AX252" s="239"/>
      <c r="AY252" s="239"/>
      <c r="AZ252" s="239"/>
      <c r="BA252" s="239"/>
      <c r="BB252" s="239"/>
      <c r="BC252" s="239"/>
      <c r="BD252" s="239"/>
      <c r="BE252" s="239"/>
    </row>
    <row r="253" spans="3:57" s="77" customFormat="1" x14ac:dyDescent="0.2">
      <c r="C253" s="210"/>
      <c r="D253" s="210"/>
      <c r="E253" s="210"/>
      <c r="F253" s="210"/>
      <c r="G253" s="210"/>
      <c r="H253" s="214"/>
      <c r="I253" s="214"/>
      <c r="J253" s="214"/>
      <c r="K253" s="216"/>
      <c r="L253" s="216"/>
      <c r="M253" s="216"/>
      <c r="N253" s="210"/>
      <c r="O253" s="210"/>
      <c r="P253" s="210"/>
      <c r="Q253" s="210"/>
      <c r="R253" s="210"/>
      <c r="S253" s="214"/>
      <c r="T253" s="216"/>
      <c r="U253" s="216"/>
      <c r="V253" s="216"/>
      <c r="W253" s="210"/>
      <c r="AB253" s="239"/>
      <c r="AC253" s="239"/>
      <c r="AD253" s="239"/>
      <c r="AE253" s="239"/>
      <c r="AF253" s="239"/>
      <c r="AG253" s="239"/>
      <c r="AH253" s="239"/>
      <c r="AI253" s="239"/>
      <c r="AJ253" s="239"/>
      <c r="AK253" s="239"/>
      <c r="AL253" s="239"/>
      <c r="AM253" s="239"/>
      <c r="AN253" s="239"/>
      <c r="AO253" s="239"/>
      <c r="AP253" s="239"/>
      <c r="AQ253" s="239"/>
      <c r="AR253" s="239"/>
      <c r="AS253" s="239"/>
      <c r="AT253" s="239"/>
      <c r="AU253" s="239"/>
      <c r="AV253" s="239"/>
      <c r="AW253" s="239"/>
      <c r="AX253" s="239"/>
      <c r="AY253" s="239"/>
      <c r="AZ253" s="239"/>
      <c r="BA253" s="239"/>
      <c r="BB253" s="239"/>
      <c r="BC253" s="239"/>
      <c r="BD253" s="239"/>
      <c r="BE253" s="239"/>
    </row>
    <row r="254" spans="3:57" s="77" customFormat="1" x14ac:dyDescent="0.2">
      <c r="C254" s="210"/>
      <c r="D254" s="210"/>
      <c r="E254" s="210"/>
      <c r="F254" s="210"/>
      <c r="G254" s="210"/>
      <c r="H254" s="214"/>
      <c r="I254" s="214"/>
      <c r="J254" s="214"/>
      <c r="K254" s="216"/>
      <c r="L254" s="216"/>
      <c r="M254" s="216"/>
      <c r="N254" s="210"/>
      <c r="O254" s="210"/>
      <c r="P254" s="210"/>
      <c r="Q254" s="210"/>
      <c r="R254" s="210"/>
      <c r="S254" s="214"/>
      <c r="T254" s="216"/>
      <c r="U254" s="216"/>
      <c r="V254" s="216"/>
      <c r="W254" s="210"/>
      <c r="AB254" s="239"/>
      <c r="AC254" s="239"/>
      <c r="AD254" s="239"/>
      <c r="AE254" s="239"/>
      <c r="AF254" s="239"/>
      <c r="AG254" s="239"/>
      <c r="AH254" s="239"/>
      <c r="AI254" s="239"/>
      <c r="AJ254" s="239"/>
      <c r="AK254" s="239"/>
      <c r="AL254" s="239"/>
      <c r="AM254" s="239"/>
      <c r="AN254" s="239"/>
      <c r="AO254" s="239"/>
      <c r="AP254" s="239"/>
      <c r="AQ254" s="239"/>
      <c r="AR254" s="239"/>
      <c r="AS254" s="239"/>
      <c r="AT254" s="239"/>
      <c r="AU254" s="239"/>
      <c r="AV254" s="239"/>
      <c r="AW254" s="239"/>
      <c r="AX254" s="239"/>
      <c r="AY254" s="239"/>
      <c r="AZ254" s="239"/>
      <c r="BA254" s="239"/>
      <c r="BB254" s="239"/>
      <c r="BC254" s="239"/>
      <c r="BD254" s="239"/>
      <c r="BE254" s="239"/>
    </row>
    <row r="255" spans="3:57" s="77" customFormat="1" x14ac:dyDescent="0.2">
      <c r="C255" s="210"/>
      <c r="D255" s="210"/>
      <c r="E255" s="210"/>
      <c r="F255" s="210"/>
      <c r="G255" s="210"/>
      <c r="H255" s="214"/>
      <c r="I255" s="214"/>
      <c r="J255" s="214"/>
      <c r="K255" s="216"/>
      <c r="L255" s="216"/>
      <c r="M255" s="216"/>
      <c r="N255" s="210"/>
      <c r="O255" s="210"/>
      <c r="P255" s="210"/>
      <c r="Q255" s="210"/>
      <c r="R255" s="210"/>
      <c r="S255" s="214"/>
      <c r="T255" s="216"/>
      <c r="U255" s="216"/>
      <c r="V255" s="216"/>
      <c r="W255" s="210"/>
      <c r="AB255" s="239"/>
      <c r="AC255" s="239"/>
      <c r="AD255" s="239"/>
      <c r="AE255" s="239"/>
      <c r="AF255" s="239"/>
      <c r="AG255" s="239"/>
      <c r="AH255" s="239"/>
      <c r="AI255" s="239"/>
      <c r="AJ255" s="239"/>
      <c r="AK255" s="239"/>
      <c r="AL255" s="239"/>
      <c r="AM255" s="239"/>
      <c r="AN255" s="239"/>
      <c r="AO255" s="239"/>
      <c r="AP255" s="239"/>
      <c r="AQ255" s="239"/>
      <c r="AR255" s="239"/>
      <c r="AS255" s="239"/>
      <c r="AT255" s="239"/>
      <c r="AU255" s="239"/>
      <c r="AV255" s="239"/>
      <c r="AW255" s="239"/>
      <c r="AX255" s="239"/>
      <c r="AY255" s="239"/>
      <c r="AZ255" s="239"/>
      <c r="BA255" s="239"/>
      <c r="BB255" s="239"/>
      <c r="BC255" s="239"/>
      <c r="BD255" s="239"/>
      <c r="BE255" s="239"/>
    </row>
    <row r="256" spans="3:57" s="77" customFormat="1" x14ac:dyDescent="0.2">
      <c r="C256" s="210"/>
      <c r="D256" s="210"/>
      <c r="E256" s="210"/>
      <c r="F256" s="210"/>
      <c r="G256" s="210"/>
      <c r="H256" s="214"/>
      <c r="I256" s="214"/>
      <c r="J256" s="214"/>
      <c r="K256" s="216"/>
      <c r="L256" s="216"/>
      <c r="M256" s="216"/>
      <c r="N256" s="210"/>
      <c r="O256" s="210"/>
      <c r="P256" s="210"/>
      <c r="Q256" s="210"/>
      <c r="R256" s="210"/>
      <c r="S256" s="214"/>
      <c r="T256" s="216"/>
      <c r="U256" s="216"/>
      <c r="V256" s="216"/>
      <c r="W256" s="210"/>
      <c r="AB256" s="239"/>
      <c r="AC256" s="239"/>
      <c r="AD256" s="239"/>
      <c r="AE256" s="239"/>
      <c r="AF256" s="239"/>
      <c r="AG256" s="239"/>
      <c r="AH256" s="239"/>
      <c r="AI256" s="239"/>
      <c r="AJ256" s="239"/>
      <c r="AK256" s="239"/>
      <c r="AL256" s="239"/>
      <c r="AM256" s="239"/>
      <c r="AN256" s="239"/>
      <c r="AO256" s="239"/>
      <c r="AP256" s="239"/>
      <c r="AQ256" s="239"/>
      <c r="AR256" s="239"/>
      <c r="AS256" s="239"/>
      <c r="AT256" s="239"/>
      <c r="AU256" s="239"/>
      <c r="AV256" s="239"/>
      <c r="AW256" s="239"/>
      <c r="AX256" s="239"/>
      <c r="AY256" s="239"/>
      <c r="AZ256" s="239"/>
      <c r="BA256" s="239"/>
      <c r="BB256" s="239"/>
      <c r="BC256" s="239"/>
      <c r="BD256" s="239"/>
      <c r="BE256" s="239"/>
    </row>
    <row r="257" spans="3:57" s="77" customFormat="1" x14ac:dyDescent="0.2">
      <c r="C257" s="210"/>
      <c r="D257" s="210"/>
      <c r="E257" s="210"/>
      <c r="F257" s="210"/>
      <c r="G257" s="210"/>
      <c r="H257" s="214"/>
      <c r="I257" s="214"/>
      <c r="J257" s="214"/>
      <c r="K257" s="216"/>
      <c r="L257" s="216"/>
      <c r="M257" s="216"/>
      <c r="N257" s="210"/>
      <c r="O257" s="210"/>
      <c r="P257" s="210"/>
      <c r="Q257" s="210"/>
      <c r="R257" s="210"/>
      <c r="S257" s="214"/>
      <c r="T257" s="216"/>
      <c r="U257" s="216"/>
      <c r="V257" s="216"/>
      <c r="W257" s="210"/>
      <c r="AB257" s="239"/>
      <c r="AC257" s="239"/>
      <c r="AD257" s="239"/>
      <c r="AE257" s="239"/>
      <c r="AF257" s="239"/>
      <c r="AG257" s="239"/>
      <c r="AH257" s="239"/>
      <c r="AI257" s="239"/>
      <c r="AJ257" s="239"/>
      <c r="AK257" s="239"/>
      <c r="AL257" s="239"/>
      <c r="AM257" s="239"/>
      <c r="AN257" s="239"/>
      <c r="AO257" s="239"/>
      <c r="AP257" s="239"/>
      <c r="AQ257" s="239"/>
      <c r="AR257" s="239"/>
      <c r="AS257" s="239"/>
      <c r="AT257" s="239"/>
      <c r="AU257" s="239"/>
      <c r="AV257" s="239"/>
      <c r="AW257" s="239"/>
      <c r="AX257" s="239"/>
      <c r="AY257" s="239"/>
      <c r="AZ257" s="239"/>
      <c r="BA257" s="239"/>
      <c r="BB257" s="239"/>
      <c r="BC257" s="239"/>
      <c r="BD257" s="239"/>
      <c r="BE257" s="239"/>
    </row>
    <row r="258" spans="3:57" s="77" customFormat="1" x14ac:dyDescent="0.2">
      <c r="C258" s="210"/>
      <c r="D258" s="210"/>
      <c r="E258" s="210"/>
      <c r="F258" s="210"/>
      <c r="G258" s="210"/>
      <c r="H258" s="214"/>
      <c r="I258" s="214"/>
      <c r="J258" s="214"/>
      <c r="K258" s="216"/>
      <c r="L258" s="216"/>
      <c r="M258" s="216"/>
      <c r="N258" s="210"/>
      <c r="O258" s="210"/>
      <c r="P258" s="210"/>
      <c r="Q258" s="210"/>
      <c r="R258" s="210"/>
      <c r="S258" s="214"/>
      <c r="T258" s="216"/>
      <c r="U258" s="216"/>
      <c r="V258" s="216"/>
      <c r="W258" s="210"/>
      <c r="AB258" s="239"/>
      <c r="AC258" s="239"/>
      <c r="AD258" s="239"/>
      <c r="AE258" s="239"/>
      <c r="AF258" s="239"/>
      <c r="AG258" s="239"/>
      <c r="AH258" s="239"/>
      <c r="AI258" s="239"/>
      <c r="AJ258" s="239"/>
      <c r="AK258" s="239"/>
      <c r="AL258" s="239"/>
      <c r="AM258" s="239"/>
      <c r="AN258" s="239"/>
      <c r="AO258" s="239"/>
      <c r="AP258" s="239"/>
      <c r="AQ258" s="239"/>
      <c r="AR258" s="239"/>
      <c r="AS258" s="239"/>
      <c r="AT258" s="239"/>
      <c r="AU258" s="239"/>
      <c r="AV258" s="239"/>
      <c r="AW258" s="239"/>
      <c r="AX258" s="239"/>
      <c r="AY258" s="239"/>
      <c r="AZ258" s="239"/>
      <c r="BA258" s="239"/>
      <c r="BB258" s="239"/>
      <c r="BC258" s="239"/>
      <c r="BD258" s="239"/>
      <c r="BE258" s="239"/>
    </row>
    <row r="259" spans="3:57" s="77" customFormat="1" x14ac:dyDescent="0.2">
      <c r="C259" s="210"/>
      <c r="D259" s="210"/>
      <c r="E259" s="210"/>
      <c r="F259" s="210"/>
      <c r="G259" s="210"/>
      <c r="H259" s="214"/>
      <c r="I259" s="214"/>
      <c r="J259" s="214"/>
      <c r="K259" s="216"/>
      <c r="L259" s="216"/>
      <c r="M259" s="216"/>
      <c r="N259" s="210"/>
      <c r="O259" s="210"/>
      <c r="P259" s="210"/>
      <c r="Q259" s="210"/>
      <c r="R259" s="210"/>
      <c r="S259" s="214"/>
      <c r="T259" s="216"/>
      <c r="U259" s="216"/>
      <c r="V259" s="216"/>
      <c r="W259" s="210"/>
      <c r="AB259" s="239"/>
      <c r="AC259" s="239"/>
      <c r="AD259" s="239"/>
      <c r="AE259" s="239"/>
      <c r="AF259" s="239"/>
      <c r="AG259" s="239"/>
      <c r="AH259" s="239"/>
      <c r="AI259" s="239"/>
      <c r="AJ259" s="239"/>
      <c r="AK259" s="239"/>
      <c r="AL259" s="239"/>
      <c r="AM259" s="239"/>
      <c r="AN259" s="239"/>
      <c r="AO259" s="239"/>
      <c r="AP259" s="239"/>
      <c r="AQ259" s="239"/>
      <c r="AR259" s="239"/>
      <c r="AS259" s="239"/>
      <c r="AT259" s="239"/>
      <c r="AU259" s="239"/>
      <c r="AV259" s="239"/>
      <c r="AW259" s="239"/>
      <c r="AX259" s="239"/>
      <c r="AY259" s="239"/>
      <c r="AZ259" s="239"/>
      <c r="BA259" s="239"/>
      <c r="BB259" s="239"/>
      <c r="BC259" s="239"/>
      <c r="BD259" s="239"/>
      <c r="BE259" s="239"/>
    </row>
    <row r="260" spans="3:57" s="77" customFormat="1" x14ac:dyDescent="0.2">
      <c r="C260" s="210"/>
      <c r="D260" s="210"/>
      <c r="E260" s="210"/>
      <c r="F260" s="210"/>
      <c r="G260" s="210"/>
      <c r="H260" s="214"/>
      <c r="I260" s="214"/>
      <c r="J260" s="214"/>
      <c r="K260" s="216"/>
      <c r="L260" s="216"/>
      <c r="M260" s="216"/>
      <c r="N260" s="210"/>
      <c r="O260" s="210"/>
      <c r="P260" s="210"/>
      <c r="Q260" s="210"/>
      <c r="R260" s="210"/>
      <c r="S260" s="214"/>
      <c r="T260" s="216"/>
      <c r="U260" s="216"/>
      <c r="V260" s="216"/>
      <c r="W260" s="210"/>
      <c r="AB260" s="239"/>
      <c r="AC260" s="239"/>
      <c r="AD260" s="239"/>
      <c r="AE260" s="239"/>
      <c r="AF260" s="239"/>
      <c r="AG260" s="239"/>
      <c r="AH260" s="239"/>
      <c r="AI260" s="239"/>
      <c r="AJ260" s="239"/>
      <c r="AK260" s="239"/>
      <c r="AL260" s="239"/>
      <c r="AM260" s="239"/>
      <c r="AN260" s="239"/>
      <c r="AO260" s="239"/>
      <c r="AP260" s="239"/>
      <c r="AQ260" s="239"/>
      <c r="AR260" s="239"/>
      <c r="AS260" s="239"/>
      <c r="AT260" s="239"/>
      <c r="AU260" s="239"/>
      <c r="AV260" s="239"/>
      <c r="AW260" s="239"/>
      <c r="AX260" s="239"/>
      <c r="AY260" s="239"/>
      <c r="AZ260" s="239"/>
      <c r="BA260" s="239"/>
      <c r="BB260" s="239"/>
      <c r="BC260" s="239"/>
      <c r="BD260" s="239"/>
      <c r="BE260" s="239"/>
    </row>
    <row r="261" spans="3:57" s="77" customFormat="1" x14ac:dyDescent="0.2">
      <c r="C261" s="210"/>
      <c r="D261" s="210"/>
      <c r="E261" s="210"/>
      <c r="F261" s="210"/>
      <c r="G261" s="210"/>
      <c r="H261" s="214"/>
      <c r="I261" s="214"/>
      <c r="J261" s="214"/>
      <c r="K261" s="216"/>
      <c r="L261" s="216"/>
      <c r="M261" s="216"/>
      <c r="N261" s="210"/>
      <c r="O261" s="210"/>
      <c r="P261" s="210"/>
      <c r="Q261" s="210"/>
      <c r="R261" s="210"/>
      <c r="S261" s="214"/>
      <c r="T261" s="216"/>
      <c r="U261" s="216"/>
      <c r="V261" s="216"/>
      <c r="W261" s="210"/>
      <c r="AB261" s="239"/>
      <c r="AC261" s="239"/>
      <c r="AD261" s="239"/>
      <c r="AE261" s="239"/>
      <c r="AF261" s="239"/>
      <c r="AG261" s="239"/>
      <c r="AH261" s="239"/>
      <c r="AI261" s="239"/>
      <c r="AJ261" s="239"/>
      <c r="AK261" s="239"/>
      <c r="AL261" s="239"/>
      <c r="AM261" s="239"/>
      <c r="AN261" s="239"/>
      <c r="AO261" s="239"/>
      <c r="AP261" s="239"/>
      <c r="AQ261" s="239"/>
      <c r="AR261" s="239"/>
      <c r="AS261" s="239"/>
      <c r="AT261" s="239"/>
      <c r="AU261" s="239"/>
      <c r="AV261" s="239"/>
      <c r="AW261" s="239"/>
      <c r="AX261" s="239"/>
      <c r="AY261" s="239"/>
      <c r="AZ261" s="239"/>
      <c r="BA261" s="239"/>
      <c r="BB261" s="239"/>
      <c r="BC261" s="239"/>
      <c r="BD261" s="239"/>
      <c r="BE261" s="239"/>
    </row>
    <row r="262" spans="3:57" s="77" customFormat="1" x14ac:dyDescent="0.2">
      <c r="C262" s="210"/>
      <c r="D262" s="210"/>
      <c r="E262" s="210"/>
      <c r="F262" s="210"/>
      <c r="G262" s="210"/>
      <c r="H262" s="214"/>
      <c r="I262" s="214"/>
      <c r="J262" s="214"/>
      <c r="K262" s="216"/>
      <c r="L262" s="216"/>
      <c r="M262" s="216"/>
      <c r="N262" s="210"/>
      <c r="O262" s="210"/>
      <c r="P262" s="210"/>
      <c r="Q262" s="210"/>
      <c r="R262" s="210"/>
      <c r="S262" s="214"/>
      <c r="T262" s="216"/>
      <c r="U262" s="216"/>
      <c r="V262" s="216"/>
      <c r="W262" s="210"/>
      <c r="AB262" s="239"/>
      <c r="AC262" s="239"/>
      <c r="AD262" s="239"/>
      <c r="AE262" s="239"/>
      <c r="AF262" s="239"/>
      <c r="AG262" s="239"/>
      <c r="AH262" s="239"/>
      <c r="AI262" s="239"/>
      <c r="AJ262" s="239"/>
      <c r="AK262" s="239"/>
      <c r="AL262" s="239"/>
      <c r="AM262" s="239"/>
      <c r="AN262" s="239"/>
      <c r="AO262" s="239"/>
      <c r="AP262" s="239"/>
      <c r="AQ262" s="239"/>
      <c r="AR262" s="239"/>
      <c r="AS262" s="239"/>
      <c r="AT262" s="239"/>
      <c r="AU262" s="239"/>
      <c r="AV262" s="239"/>
      <c r="AW262" s="239"/>
      <c r="AX262" s="239"/>
      <c r="AY262" s="239"/>
      <c r="AZ262" s="239"/>
      <c r="BA262" s="239"/>
      <c r="BB262" s="239"/>
      <c r="BC262" s="239"/>
      <c r="BD262" s="239"/>
      <c r="BE262" s="239"/>
    </row>
    <row r="263" spans="3:57" s="77" customFormat="1" x14ac:dyDescent="0.2">
      <c r="C263" s="210"/>
      <c r="D263" s="210"/>
      <c r="E263" s="210"/>
      <c r="F263" s="210"/>
      <c r="G263" s="210"/>
      <c r="H263" s="214"/>
      <c r="I263" s="214"/>
      <c r="J263" s="214"/>
      <c r="K263" s="216"/>
      <c r="L263" s="216"/>
      <c r="M263" s="216"/>
      <c r="N263" s="210"/>
      <c r="O263" s="210"/>
      <c r="P263" s="210"/>
      <c r="Q263" s="210"/>
      <c r="R263" s="210"/>
      <c r="S263" s="214"/>
      <c r="T263" s="216"/>
      <c r="U263" s="216"/>
      <c r="V263" s="216"/>
      <c r="W263" s="210"/>
      <c r="AB263" s="239"/>
      <c r="AC263" s="239"/>
      <c r="AD263" s="239"/>
      <c r="AE263" s="239"/>
      <c r="AF263" s="239"/>
      <c r="AG263" s="239"/>
      <c r="AH263" s="239"/>
      <c r="AI263" s="239"/>
      <c r="AJ263" s="239"/>
      <c r="AK263" s="239"/>
      <c r="AL263" s="239"/>
      <c r="AM263" s="239"/>
      <c r="AN263" s="239"/>
      <c r="AO263" s="239"/>
      <c r="AP263" s="239"/>
      <c r="AQ263" s="239"/>
      <c r="AR263" s="239"/>
      <c r="AS263" s="239"/>
      <c r="AT263" s="239"/>
      <c r="AU263" s="239"/>
      <c r="AV263" s="239"/>
      <c r="AW263" s="239"/>
      <c r="AX263" s="239"/>
      <c r="AY263" s="239"/>
      <c r="AZ263" s="239"/>
      <c r="BA263" s="239"/>
      <c r="BB263" s="239"/>
      <c r="BC263" s="239"/>
      <c r="BD263" s="239"/>
      <c r="BE263" s="239"/>
    </row>
    <row r="264" spans="3:57" s="77" customFormat="1" x14ac:dyDescent="0.2">
      <c r="C264" s="210"/>
      <c r="D264" s="210"/>
      <c r="E264" s="210"/>
      <c r="F264" s="210"/>
      <c r="G264" s="210"/>
      <c r="H264" s="214"/>
      <c r="I264" s="214"/>
      <c r="J264" s="214"/>
      <c r="K264" s="216"/>
      <c r="L264" s="216"/>
      <c r="M264" s="216"/>
      <c r="N264" s="210"/>
      <c r="O264" s="210"/>
      <c r="P264" s="210"/>
      <c r="Q264" s="210"/>
      <c r="R264" s="210"/>
      <c r="S264" s="214"/>
      <c r="T264" s="216"/>
      <c r="U264" s="216"/>
      <c r="V264" s="216"/>
      <c r="W264" s="210"/>
      <c r="AB264" s="239"/>
      <c r="AC264" s="239"/>
      <c r="AD264" s="239"/>
      <c r="AE264" s="239"/>
      <c r="AF264" s="239"/>
      <c r="AG264" s="239"/>
      <c r="AH264" s="239"/>
      <c r="AI264" s="239"/>
      <c r="AJ264" s="239"/>
      <c r="AK264" s="239"/>
      <c r="AL264" s="239"/>
      <c r="AM264" s="239"/>
      <c r="AN264" s="239"/>
      <c r="AO264" s="239"/>
      <c r="AP264" s="239"/>
      <c r="AQ264" s="239"/>
      <c r="AR264" s="239"/>
      <c r="AS264" s="239"/>
      <c r="AT264" s="239"/>
      <c r="AU264" s="239"/>
      <c r="AV264" s="239"/>
      <c r="AW264" s="239"/>
      <c r="AX264" s="239"/>
      <c r="AY264" s="239"/>
      <c r="AZ264" s="239"/>
      <c r="BA264" s="239"/>
      <c r="BB264" s="239"/>
      <c r="BC264" s="239"/>
      <c r="BD264" s="239"/>
      <c r="BE264" s="239"/>
    </row>
    <row r="265" spans="3:57" s="77" customFormat="1" x14ac:dyDescent="0.2">
      <c r="C265" s="210"/>
      <c r="D265" s="210"/>
      <c r="E265" s="210"/>
      <c r="F265" s="210"/>
      <c r="G265" s="210"/>
      <c r="H265" s="214"/>
      <c r="I265" s="214"/>
      <c r="J265" s="214"/>
      <c r="K265" s="216"/>
      <c r="L265" s="216"/>
      <c r="M265" s="216"/>
      <c r="N265" s="210"/>
      <c r="O265" s="210"/>
      <c r="P265" s="210"/>
      <c r="Q265" s="210"/>
      <c r="R265" s="210"/>
      <c r="S265" s="214"/>
      <c r="T265" s="216"/>
      <c r="U265" s="216"/>
      <c r="V265" s="216"/>
      <c r="W265" s="210"/>
      <c r="AB265" s="239"/>
      <c r="AC265" s="239"/>
      <c r="AD265" s="239"/>
      <c r="AE265" s="239"/>
      <c r="AF265" s="239"/>
      <c r="AG265" s="239"/>
      <c r="AH265" s="239"/>
      <c r="AI265" s="239"/>
      <c r="AJ265" s="239"/>
      <c r="AK265" s="239"/>
      <c r="AL265" s="239"/>
      <c r="AM265" s="239"/>
      <c r="AN265" s="239"/>
      <c r="AO265" s="239"/>
      <c r="AP265" s="239"/>
      <c r="AQ265" s="239"/>
      <c r="AR265" s="239"/>
      <c r="AS265" s="239"/>
      <c r="AT265" s="239"/>
      <c r="AU265" s="239"/>
      <c r="AV265" s="239"/>
      <c r="AW265" s="239"/>
      <c r="AX265" s="239"/>
      <c r="AY265" s="239"/>
      <c r="AZ265" s="239"/>
      <c r="BA265" s="239"/>
      <c r="BB265" s="239"/>
      <c r="BC265" s="239"/>
      <c r="BD265" s="239"/>
      <c r="BE265" s="239"/>
    </row>
    <row r="266" spans="3:57" s="77" customFormat="1" x14ac:dyDescent="0.2">
      <c r="C266" s="210"/>
      <c r="D266" s="210"/>
      <c r="E266" s="210"/>
      <c r="F266" s="210"/>
      <c r="G266" s="210"/>
      <c r="H266" s="214"/>
      <c r="I266" s="214"/>
      <c r="J266" s="214"/>
      <c r="K266" s="216"/>
      <c r="L266" s="216"/>
      <c r="M266" s="216"/>
      <c r="N266" s="210"/>
      <c r="O266" s="210"/>
      <c r="P266" s="210"/>
      <c r="Q266" s="210"/>
      <c r="R266" s="210"/>
      <c r="S266" s="214"/>
      <c r="T266" s="216"/>
      <c r="U266" s="216"/>
      <c r="V266" s="216"/>
      <c r="W266" s="210"/>
      <c r="AB266" s="239"/>
      <c r="AC266" s="239"/>
      <c r="AD266" s="239"/>
      <c r="AE266" s="239"/>
      <c r="AF266" s="239"/>
      <c r="AG266" s="239"/>
      <c r="AH266" s="239"/>
      <c r="AI266" s="239"/>
      <c r="AJ266" s="239"/>
      <c r="AK266" s="239"/>
      <c r="AL266" s="239"/>
      <c r="AM266" s="239"/>
      <c r="AN266" s="239"/>
      <c r="AO266" s="239"/>
      <c r="AP266" s="239"/>
      <c r="AQ266" s="239"/>
      <c r="AR266" s="239"/>
      <c r="AS266" s="239"/>
      <c r="AT266" s="239"/>
      <c r="AU266" s="239"/>
      <c r="AV266" s="239"/>
      <c r="AW266" s="239"/>
      <c r="AX266" s="239"/>
      <c r="AY266" s="239"/>
      <c r="AZ266" s="239"/>
      <c r="BA266" s="239"/>
      <c r="BB266" s="239"/>
      <c r="BC266" s="239"/>
      <c r="BD266" s="239"/>
      <c r="BE266" s="239"/>
    </row>
    <row r="267" spans="3:57" s="77" customFormat="1" x14ac:dyDescent="0.2">
      <c r="C267" s="210"/>
      <c r="D267" s="210"/>
      <c r="E267" s="210"/>
      <c r="F267" s="210"/>
      <c r="G267" s="210"/>
      <c r="H267" s="214"/>
      <c r="I267" s="214"/>
      <c r="J267" s="214"/>
      <c r="K267" s="216"/>
      <c r="L267" s="216"/>
      <c r="M267" s="216"/>
      <c r="N267" s="210"/>
      <c r="O267" s="210"/>
      <c r="P267" s="210"/>
      <c r="Q267" s="210"/>
      <c r="R267" s="210"/>
      <c r="S267" s="214"/>
      <c r="T267" s="216"/>
      <c r="U267" s="216"/>
      <c r="V267" s="216"/>
      <c r="W267" s="210"/>
      <c r="AB267" s="239"/>
      <c r="AC267" s="239"/>
      <c r="AD267" s="239"/>
      <c r="AE267" s="239"/>
      <c r="AF267" s="239"/>
      <c r="AG267" s="239"/>
      <c r="AH267" s="239"/>
      <c r="AI267" s="239"/>
      <c r="AJ267" s="239"/>
      <c r="AK267" s="239"/>
      <c r="AL267" s="239"/>
      <c r="AM267" s="239"/>
      <c r="AN267" s="239"/>
      <c r="AO267" s="239"/>
      <c r="AP267" s="239"/>
      <c r="AQ267" s="239"/>
      <c r="AR267" s="239"/>
      <c r="AS267" s="239"/>
      <c r="AT267" s="239"/>
      <c r="AU267" s="239"/>
      <c r="AV267" s="239"/>
      <c r="AW267" s="239"/>
      <c r="AX267" s="239"/>
      <c r="AY267" s="239"/>
      <c r="AZ267" s="239"/>
      <c r="BA267" s="239"/>
      <c r="BB267" s="239"/>
      <c r="BC267" s="239"/>
      <c r="BD267" s="239"/>
      <c r="BE267" s="239"/>
    </row>
    <row r="268" spans="3:57" s="77" customFormat="1" x14ac:dyDescent="0.2">
      <c r="C268" s="210"/>
      <c r="D268" s="210"/>
      <c r="E268" s="210"/>
      <c r="F268" s="210"/>
      <c r="G268" s="210"/>
      <c r="H268" s="214"/>
      <c r="I268" s="214"/>
      <c r="J268" s="214"/>
      <c r="K268" s="216"/>
      <c r="L268" s="216"/>
      <c r="M268" s="216"/>
      <c r="N268" s="210"/>
      <c r="O268" s="210"/>
      <c r="P268" s="210"/>
      <c r="Q268" s="210"/>
      <c r="R268" s="210"/>
      <c r="S268" s="214"/>
      <c r="T268" s="216"/>
      <c r="U268" s="216"/>
      <c r="V268" s="216"/>
      <c r="W268" s="210"/>
      <c r="AB268" s="239"/>
      <c r="AC268" s="239"/>
      <c r="AD268" s="239"/>
      <c r="AE268" s="239"/>
      <c r="AF268" s="239"/>
      <c r="AG268" s="239"/>
      <c r="AH268" s="239"/>
      <c r="AI268" s="239"/>
      <c r="AJ268" s="239"/>
      <c r="AK268" s="239"/>
      <c r="AL268" s="239"/>
      <c r="AM268" s="239"/>
      <c r="AN268" s="239"/>
      <c r="AO268" s="239"/>
      <c r="AP268" s="239"/>
      <c r="AQ268" s="239"/>
      <c r="AR268" s="239"/>
      <c r="AS268" s="239"/>
      <c r="AT268" s="239"/>
      <c r="AU268" s="239"/>
      <c r="AV268" s="239"/>
      <c r="AW268" s="239"/>
      <c r="AX268" s="239"/>
      <c r="AY268" s="239"/>
      <c r="AZ268" s="239"/>
      <c r="BA268" s="239"/>
      <c r="BB268" s="239"/>
      <c r="BC268" s="239"/>
      <c r="BD268" s="239"/>
      <c r="BE268" s="239"/>
    </row>
    <row r="269" spans="3:57" s="77" customFormat="1" x14ac:dyDescent="0.2">
      <c r="C269" s="210"/>
      <c r="D269" s="210"/>
      <c r="E269" s="210"/>
      <c r="F269" s="210"/>
      <c r="G269" s="210"/>
      <c r="H269" s="214"/>
      <c r="I269" s="214"/>
      <c r="J269" s="214"/>
      <c r="K269" s="216"/>
      <c r="L269" s="216"/>
      <c r="M269" s="216"/>
      <c r="N269" s="210"/>
      <c r="O269" s="210"/>
      <c r="P269" s="210"/>
      <c r="Q269" s="210"/>
      <c r="R269" s="210"/>
      <c r="S269" s="214"/>
      <c r="T269" s="216"/>
      <c r="U269" s="216"/>
      <c r="V269" s="216"/>
      <c r="W269" s="210"/>
      <c r="AB269" s="239"/>
      <c r="AC269" s="239"/>
      <c r="AD269" s="239"/>
      <c r="AE269" s="239"/>
      <c r="AF269" s="239"/>
      <c r="AG269" s="239"/>
      <c r="AH269" s="239"/>
      <c r="AI269" s="239"/>
      <c r="AJ269" s="239"/>
      <c r="AK269" s="239"/>
      <c r="AL269" s="239"/>
      <c r="AM269" s="239"/>
      <c r="AN269" s="239"/>
      <c r="AO269" s="239"/>
      <c r="AP269" s="239"/>
      <c r="AQ269" s="239"/>
      <c r="AR269" s="239"/>
      <c r="AS269" s="239"/>
      <c r="AT269" s="239"/>
      <c r="AU269" s="239"/>
      <c r="AV269" s="239"/>
      <c r="AW269" s="239"/>
      <c r="AX269" s="239"/>
      <c r="AY269" s="239"/>
      <c r="AZ269" s="239"/>
      <c r="BA269" s="239"/>
      <c r="BB269" s="239"/>
      <c r="BC269" s="239"/>
      <c r="BD269" s="239"/>
      <c r="BE269" s="239"/>
    </row>
    <row r="270" spans="3:57" s="77" customFormat="1" x14ac:dyDescent="0.2">
      <c r="C270" s="210"/>
      <c r="D270" s="210"/>
      <c r="E270" s="210"/>
      <c r="F270" s="210"/>
      <c r="G270" s="210"/>
      <c r="H270" s="214"/>
      <c r="I270" s="214"/>
      <c r="J270" s="214"/>
      <c r="K270" s="216"/>
      <c r="L270" s="216"/>
      <c r="M270" s="216"/>
      <c r="N270" s="210"/>
      <c r="O270" s="210"/>
      <c r="P270" s="210"/>
      <c r="Q270" s="210"/>
      <c r="R270" s="210"/>
      <c r="S270" s="214"/>
      <c r="T270" s="216"/>
      <c r="U270" s="216"/>
      <c r="V270" s="216"/>
      <c r="W270" s="210"/>
      <c r="AB270" s="239"/>
      <c r="AC270" s="239"/>
      <c r="AD270" s="239"/>
      <c r="AE270" s="239"/>
      <c r="AF270" s="239"/>
      <c r="AG270" s="239"/>
      <c r="AH270" s="239"/>
      <c r="AI270" s="239"/>
      <c r="AJ270" s="239"/>
      <c r="AK270" s="239"/>
      <c r="AL270" s="239"/>
      <c r="AM270" s="239"/>
      <c r="AN270" s="239"/>
      <c r="AO270" s="239"/>
      <c r="AP270" s="239"/>
      <c r="AQ270" s="239"/>
      <c r="AR270" s="239"/>
      <c r="AS270" s="239"/>
      <c r="AT270" s="239"/>
      <c r="AU270" s="239"/>
      <c r="AV270" s="239"/>
      <c r="AW270" s="239"/>
      <c r="AX270" s="239"/>
      <c r="AY270" s="239"/>
      <c r="AZ270" s="239"/>
      <c r="BA270" s="239"/>
      <c r="BB270" s="239"/>
      <c r="BC270" s="239"/>
      <c r="BD270" s="239"/>
      <c r="BE270" s="239"/>
    </row>
    <row r="271" spans="3:57" s="77" customFormat="1" x14ac:dyDescent="0.2">
      <c r="C271" s="210"/>
      <c r="D271" s="210"/>
      <c r="E271" s="210"/>
      <c r="F271" s="210"/>
      <c r="G271" s="210"/>
      <c r="H271" s="214"/>
      <c r="I271" s="214"/>
      <c r="J271" s="214"/>
      <c r="K271" s="216"/>
      <c r="L271" s="216"/>
      <c r="M271" s="216"/>
      <c r="N271" s="210"/>
      <c r="O271" s="210"/>
      <c r="P271" s="210"/>
      <c r="Q271" s="210"/>
      <c r="R271" s="210"/>
      <c r="S271" s="214"/>
      <c r="T271" s="216"/>
      <c r="U271" s="216"/>
      <c r="V271" s="216"/>
      <c r="W271" s="210"/>
      <c r="AB271" s="239"/>
      <c r="AC271" s="239"/>
      <c r="AD271" s="239"/>
      <c r="AE271" s="239"/>
      <c r="AF271" s="239"/>
      <c r="AG271" s="239"/>
      <c r="AH271" s="239"/>
      <c r="AI271" s="239"/>
      <c r="AJ271" s="239"/>
      <c r="AK271" s="239"/>
      <c r="AL271" s="239"/>
      <c r="AM271" s="239"/>
      <c r="AN271" s="239"/>
      <c r="AO271" s="239"/>
      <c r="AP271" s="239"/>
      <c r="AQ271" s="239"/>
      <c r="AR271" s="239"/>
      <c r="AS271" s="239"/>
      <c r="AT271" s="239"/>
      <c r="AU271" s="239"/>
      <c r="AV271" s="239"/>
      <c r="AW271" s="239"/>
      <c r="AX271" s="239"/>
      <c r="AY271" s="239"/>
      <c r="AZ271" s="239"/>
      <c r="BA271" s="239"/>
      <c r="BB271" s="239"/>
      <c r="BC271" s="239"/>
      <c r="BD271" s="239"/>
      <c r="BE271" s="239"/>
    </row>
    <row r="272" spans="3:57" s="77" customFormat="1" x14ac:dyDescent="0.2">
      <c r="C272" s="210"/>
      <c r="D272" s="210"/>
      <c r="E272" s="210"/>
      <c r="F272" s="210"/>
      <c r="G272" s="210"/>
      <c r="H272" s="214"/>
      <c r="I272" s="214"/>
      <c r="J272" s="214"/>
      <c r="K272" s="216"/>
      <c r="L272" s="216"/>
      <c r="M272" s="216"/>
      <c r="N272" s="210"/>
      <c r="O272" s="210"/>
      <c r="P272" s="210"/>
      <c r="Q272" s="210"/>
      <c r="R272" s="210"/>
      <c r="S272" s="214"/>
      <c r="T272" s="216"/>
      <c r="U272" s="216"/>
      <c r="V272" s="216"/>
      <c r="W272" s="210"/>
      <c r="AB272" s="239"/>
      <c r="AC272" s="239"/>
      <c r="AD272" s="239"/>
      <c r="AE272" s="239"/>
      <c r="AF272" s="239"/>
      <c r="AG272" s="239"/>
      <c r="AH272" s="239"/>
      <c r="AI272" s="239"/>
      <c r="AJ272" s="239"/>
      <c r="AK272" s="239"/>
      <c r="AL272" s="239"/>
      <c r="AM272" s="239"/>
      <c r="AN272" s="239"/>
      <c r="AO272" s="239"/>
      <c r="AP272" s="239"/>
      <c r="AQ272" s="239"/>
      <c r="AR272" s="239"/>
      <c r="AS272" s="239"/>
      <c r="AT272" s="239"/>
      <c r="AU272" s="239"/>
      <c r="AV272" s="239"/>
      <c r="AW272" s="239"/>
      <c r="AX272" s="239"/>
      <c r="AY272" s="239"/>
      <c r="AZ272" s="239"/>
      <c r="BA272" s="239"/>
      <c r="BB272" s="239"/>
      <c r="BC272" s="239"/>
      <c r="BD272" s="239"/>
      <c r="BE272" s="239"/>
    </row>
    <row r="273" spans="3:57" s="77" customFormat="1" x14ac:dyDescent="0.2">
      <c r="C273" s="210"/>
      <c r="D273" s="210"/>
      <c r="E273" s="210"/>
      <c r="F273" s="210"/>
      <c r="G273" s="210"/>
      <c r="H273" s="214"/>
      <c r="I273" s="214"/>
      <c r="J273" s="214"/>
      <c r="K273" s="216"/>
      <c r="L273" s="216"/>
      <c r="M273" s="216"/>
      <c r="N273" s="210"/>
      <c r="O273" s="210"/>
      <c r="P273" s="210"/>
      <c r="Q273" s="210"/>
      <c r="R273" s="210"/>
      <c r="S273" s="214"/>
      <c r="T273" s="216"/>
      <c r="U273" s="216"/>
      <c r="V273" s="216"/>
      <c r="W273" s="210"/>
      <c r="AB273" s="239"/>
      <c r="AC273" s="239"/>
      <c r="AD273" s="239"/>
      <c r="AE273" s="239"/>
      <c r="AF273" s="239"/>
      <c r="AG273" s="239"/>
      <c r="AH273" s="239"/>
      <c r="AI273" s="239"/>
      <c r="AJ273" s="239"/>
      <c r="AK273" s="239"/>
      <c r="AL273" s="239"/>
      <c r="AM273" s="239"/>
      <c r="AN273" s="239"/>
      <c r="AO273" s="239"/>
      <c r="AP273" s="239"/>
      <c r="AQ273" s="239"/>
      <c r="AR273" s="239"/>
      <c r="AS273" s="239"/>
      <c r="AT273" s="239"/>
      <c r="AU273" s="239"/>
      <c r="AV273" s="239"/>
      <c r="AW273" s="239"/>
      <c r="AX273" s="239"/>
      <c r="AY273" s="239"/>
      <c r="AZ273" s="239"/>
      <c r="BA273" s="239"/>
      <c r="BB273" s="239"/>
      <c r="BC273" s="239"/>
      <c r="BD273" s="239"/>
      <c r="BE273" s="239"/>
    </row>
    <row r="274" spans="3:57" s="77" customFormat="1" x14ac:dyDescent="0.2">
      <c r="C274" s="210"/>
      <c r="D274" s="210"/>
      <c r="E274" s="210"/>
      <c r="F274" s="210"/>
      <c r="G274" s="210"/>
      <c r="H274" s="214"/>
      <c r="I274" s="214"/>
      <c r="J274" s="214"/>
      <c r="K274" s="216"/>
      <c r="L274" s="216"/>
      <c r="M274" s="216"/>
      <c r="N274" s="210"/>
      <c r="O274" s="210"/>
      <c r="P274" s="210"/>
      <c r="Q274" s="210"/>
      <c r="R274" s="210"/>
      <c r="S274" s="214"/>
      <c r="T274" s="216"/>
      <c r="U274" s="216"/>
      <c r="V274" s="216"/>
      <c r="W274" s="210"/>
      <c r="AB274" s="239"/>
      <c r="AC274" s="239"/>
      <c r="AD274" s="239"/>
      <c r="AE274" s="239"/>
      <c r="AF274" s="239"/>
      <c r="AG274" s="239"/>
      <c r="AH274" s="239"/>
      <c r="AI274" s="239"/>
      <c r="AJ274" s="239"/>
      <c r="AK274" s="239"/>
      <c r="AL274" s="239"/>
      <c r="AM274" s="239"/>
      <c r="AN274" s="239"/>
      <c r="AO274" s="239"/>
      <c r="AP274" s="239"/>
      <c r="AQ274" s="239"/>
      <c r="AR274" s="239"/>
      <c r="AS274" s="239"/>
      <c r="AT274" s="239"/>
      <c r="AU274" s="239"/>
      <c r="AV274" s="239"/>
      <c r="AW274" s="239"/>
      <c r="AX274" s="239"/>
      <c r="AY274" s="239"/>
      <c r="AZ274" s="239"/>
      <c r="BA274" s="239"/>
      <c r="BB274" s="239"/>
      <c r="BC274" s="239"/>
      <c r="BD274" s="239"/>
      <c r="BE274" s="239"/>
    </row>
    <row r="275" spans="3:57" s="77" customFormat="1" x14ac:dyDescent="0.2">
      <c r="C275" s="210"/>
      <c r="D275" s="210"/>
      <c r="E275" s="210"/>
      <c r="F275" s="210"/>
      <c r="G275" s="210"/>
      <c r="H275" s="214"/>
      <c r="I275" s="214"/>
      <c r="J275" s="214"/>
      <c r="K275" s="216"/>
      <c r="L275" s="216"/>
      <c r="M275" s="216"/>
      <c r="N275" s="210"/>
      <c r="O275" s="210"/>
      <c r="P275" s="210"/>
      <c r="Q275" s="210"/>
      <c r="R275" s="210"/>
      <c r="S275" s="214"/>
      <c r="T275" s="216"/>
      <c r="U275" s="216"/>
      <c r="V275" s="216"/>
      <c r="W275" s="210"/>
      <c r="AB275" s="239"/>
      <c r="AC275" s="239"/>
      <c r="AD275" s="239"/>
      <c r="AE275" s="239"/>
      <c r="AF275" s="239"/>
      <c r="AG275" s="239"/>
      <c r="AH275" s="239"/>
      <c r="AI275" s="239"/>
      <c r="AJ275" s="239"/>
      <c r="AK275" s="239"/>
      <c r="AL275" s="239"/>
      <c r="AM275" s="239"/>
      <c r="AN275" s="239"/>
      <c r="AO275" s="239"/>
      <c r="AP275" s="239"/>
      <c r="AQ275" s="239"/>
      <c r="AR275" s="239"/>
      <c r="AS275" s="239"/>
      <c r="AT275" s="239"/>
      <c r="AU275" s="239"/>
      <c r="AV275" s="239"/>
      <c r="AW275" s="239"/>
      <c r="AX275" s="239"/>
      <c r="AY275" s="239"/>
      <c r="AZ275" s="239"/>
      <c r="BA275" s="239"/>
      <c r="BB275" s="239"/>
      <c r="BC275" s="239"/>
      <c r="BD275" s="239"/>
      <c r="BE275" s="239"/>
    </row>
    <row r="276" spans="3:57" s="77" customFormat="1" x14ac:dyDescent="0.2">
      <c r="C276" s="210"/>
      <c r="D276" s="210"/>
      <c r="E276" s="210"/>
      <c r="F276" s="210"/>
      <c r="G276" s="210"/>
      <c r="H276" s="214"/>
      <c r="I276" s="214"/>
      <c r="J276" s="214"/>
      <c r="K276" s="216"/>
      <c r="L276" s="216"/>
      <c r="M276" s="216"/>
      <c r="N276" s="210"/>
      <c r="O276" s="210"/>
      <c r="P276" s="210"/>
      <c r="Q276" s="210"/>
      <c r="R276" s="210"/>
      <c r="S276" s="214"/>
      <c r="T276" s="216"/>
      <c r="U276" s="216"/>
      <c r="V276" s="216"/>
      <c r="W276" s="210"/>
      <c r="AB276" s="239"/>
      <c r="AC276" s="239"/>
      <c r="AD276" s="239"/>
      <c r="AE276" s="239"/>
      <c r="AF276" s="239"/>
      <c r="AG276" s="239"/>
      <c r="AH276" s="239"/>
      <c r="AI276" s="239"/>
      <c r="AJ276" s="239"/>
      <c r="AK276" s="239"/>
      <c r="AL276" s="239"/>
      <c r="AM276" s="239"/>
      <c r="AN276" s="239"/>
      <c r="AO276" s="239"/>
      <c r="AP276" s="239"/>
      <c r="AQ276" s="239"/>
      <c r="AR276" s="239"/>
      <c r="AS276" s="239"/>
      <c r="AT276" s="239"/>
      <c r="AU276" s="239"/>
      <c r="AV276" s="239"/>
      <c r="AW276" s="239"/>
      <c r="AX276" s="239"/>
      <c r="AY276" s="239"/>
      <c r="AZ276" s="239"/>
      <c r="BA276" s="239"/>
      <c r="BB276" s="239"/>
      <c r="BC276" s="239"/>
      <c r="BD276" s="239"/>
      <c r="BE276" s="239"/>
    </row>
    <row r="277" spans="3:57" s="77" customFormat="1" x14ac:dyDescent="0.2">
      <c r="C277" s="210"/>
      <c r="D277" s="210"/>
      <c r="E277" s="210"/>
      <c r="F277" s="210"/>
      <c r="G277" s="210"/>
      <c r="H277" s="214"/>
      <c r="I277" s="214"/>
      <c r="J277" s="214"/>
      <c r="K277" s="216"/>
      <c r="L277" s="216"/>
      <c r="M277" s="216"/>
      <c r="N277" s="210"/>
      <c r="O277" s="210"/>
      <c r="P277" s="210"/>
      <c r="Q277" s="210"/>
      <c r="R277" s="210"/>
      <c r="S277" s="214"/>
      <c r="T277" s="216"/>
      <c r="U277" s="216"/>
      <c r="V277" s="216"/>
      <c r="W277" s="210"/>
      <c r="AB277" s="239"/>
      <c r="AC277" s="239"/>
      <c r="AD277" s="239"/>
      <c r="AE277" s="239"/>
      <c r="AF277" s="239"/>
      <c r="AG277" s="239"/>
      <c r="AH277" s="239"/>
      <c r="AI277" s="239"/>
      <c r="AJ277" s="239"/>
      <c r="AK277" s="239"/>
      <c r="AL277" s="239"/>
      <c r="AM277" s="239"/>
      <c r="AN277" s="239"/>
      <c r="AO277" s="239"/>
      <c r="AP277" s="239"/>
      <c r="AQ277" s="239"/>
      <c r="AR277" s="239"/>
      <c r="AS277" s="239"/>
      <c r="AT277" s="239"/>
      <c r="AU277" s="239"/>
      <c r="AV277" s="239"/>
      <c r="AW277" s="239"/>
      <c r="AX277" s="239"/>
      <c r="AY277" s="239"/>
      <c r="AZ277" s="239"/>
      <c r="BA277" s="239"/>
      <c r="BB277" s="239"/>
      <c r="BC277" s="239"/>
      <c r="BD277" s="239"/>
      <c r="BE277" s="239"/>
    </row>
    <row r="278" spans="3:57" s="77" customFormat="1" x14ac:dyDescent="0.2">
      <c r="C278" s="210"/>
      <c r="D278" s="210"/>
      <c r="E278" s="210"/>
      <c r="F278" s="210"/>
      <c r="G278" s="210"/>
      <c r="H278" s="214"/>
      <c r="I278" s="214"/>
      <c r="J278" s="214"/>
      <c r="K278" s="216"/>
      <c r="L278" s="216"/>
      <c r="M278" s="216"/>
      <c r="N278" s="210"/>
      <c r="O278" s="210"/>
      <c r="P278" s="210"/>
      <c r="Q278" s="210"/>
      <c r="R278" s="210"/>
      <c r="S278" s="214"/>
      <c r="T278" s="216"/>
      <c r="U278" s="216"/>
      <c r="V278" s="216"/>
      <c r="W278" s="210"/>
      <c r="AB278" s="239"/>
      <c r="AC278" s="239"/>
      <c r="AD278" s="239"/>
      <c r="AE278" s="239"/>
      <c r="AF278" s="239"/>
      <c r="AG278" s="239"/>
      <c r="AH278" s="239"/>
      <c r="AI278" s="239"/>
      <c r="AJ278" s="239"/>
      <c r="AK278" s="239"/>
      <c r="AL278" s="239"/>
      <c r="AM278" s="239"/>
      <c r="AN278" s="239"/>
      <c r="AO278" s="239"/>
      <c r="AP278" s="239"/>
      <c r="AQ278" s="239"/>
      <c r="AR278" s="239"/>
      <c r="AS278" s="239"/>
      <c r="AT278" s="239"/>
      <c r="AU278" s="239"/>
      <c r="AV278" s="239"/>
      <c r="AW278" s="239"/>
      <c r="AX278" s="239"/>
      <c r="AY278" s="239"/>
      <c r="AZ278" s="239"/>
      <c r="BA278" s="239"/>
      <c r="BB278" s="239"/>
      <c r="BC278" s="239"/>
      <c r="BD278" s="239"/>
      <c r="BE278" s="239"/>
    </row>
    <row r="279" spans="3:57" s="77" customFormat="1" x14ac:dyDescent="0.2">
      <c r="C279" s="210"/>
      <c r="D279" s="210"/>
      <c r="E279" s="210"/>
      <c r="F279" s="210"/>
      <c r="G279" s="210"/>
      <c r="H279" s="214"/>
      <c r="I279" s="214"/>
      <c r="J279" s="214"/>
      <c r="K279" s="216"/>
      <c r="L279" s="216"/>
      <c r="M279" s="216"/>
      <c r="N279" s="210"/>
      <c r="O279" s="210"/>
      <c r="P279" s="210"/>
      <c r="Q279" s="210"/>
      <c r="R279" s="210"/>
      <c r="S279" s="214"/>
      <c r="T279" s="216"/>
      <c r="U279" s="216"/>
      <c r="V279" s="216"/>
      <c r="W279" s="210"/>
      <c r="AB279" s="239"/>
      <c r="AC279" s="239"/>
      <c r="AD279" s="239"/>
      <c r="AE279" s="239"/>
      <c r="AF279" s="239"/>
      <c r="AG279" s="239"/>
      <c r="AH279" s="239"/>
      <c r="AI279" s="239"/>
      <c r="AJ279" s="239"/>
      <c r="AK279" s="239"/>
      <c r="AL279" s="239"/>
      <c r="AM279" s="239"/>
      <c r="AN279" s="239"/>
      <c r="AO279" s="239"/>
      <c r="AP279" s="239"/>
      <c r="AQ279" s="239"/>
      <c r="AR279" s="239"/>
      <c r="AS279" s="239"/>
      <c r="AT279" s="239"/>
      <c r="AU279" s="239"/>
      <c r="AV279" s="239"/>
      <c r="AW279" s="239"/>
      <c r="AX279" s="239"/>
      <c r="AY279" s="239"/>
      <c r="AZ279" s="239"/>
      <c r="BA279" s="239"/>
      <c r="BB279" s="239"/>
      <c r="BC279" s="239"/>
      <c r="BD279" s="239"/>
      <c r="BE279" s="239"/>
    </row>
    <row r="280" spans="3:57" s="77" customFormat="1" x14ac:dyDescent="0.2">
      <c r="C280" s="210"/>
      <c r="D280" s="210"/>
      <c r="E280" s="210"/>
      <c r="F280" s="210"/>
      <c r="G280" s="210"/>
      <c r="H280" s="214"/>
      <c r="I280" s="214"/>
      <c r="J280" s="214"/>
      <c r="K280" s="216"/>
      <c r="L280" s="216"/>
      <c r="M280" s="216"/>
      <c r="N280" s="210"/>
      <c r="O280" s="210"/>
      <c r="P280" s="210"/>
      <c r="Q280" s="210"/>
      <c r="R280" s="210"/>
      <c r="S280" s="214"/>
      <c r="T280" s="216"/>
      <c r="U280" s="216"/>
      <c r="V280" s="216"/>
      <c r="W280" s="210"/>
      <c r="AB280" s="239"/>
      <c r="AC280" s="239"/>
      <c r="AD280" s="239"/>
      <c r="AE280" s="239"/>
      <c r="AF280" s="239"/>
      <c r="AG280" s="239"/>
      <c r="AH280" s="239"/>
      <c r="AI280" s="239"/>
      <c r="AJ280" s="239"/>
      <c r="AK280" s="239"/>
      <c r="AL280" s="239"/>
      <c r="AM280" s="239"/>
      <c r="AN280" s="239"/>
      <c r="AO280" s="239"/>
      <c r="AP280" s="239"/>
      <c r="AQ280" s="239"/>
      <c r="AR280" s="239"/>
      <c r="AS280" s="239"/>
      <c r="AT280" s="239"/>
      <c r="AU280" s="239"/>
      <c r="AV280" s="239"/>
      <c r="AW280" s="239"/>
      <c r="AX280" s="239"/>
      <c r="AY280" s="239"/>
      <c r="AZ280" s="239"/>
      <c r="BA280" s="239"/>
      <c r="BB280" s="239"/>
      <c r="BC280" s="239"/>
      <c r="BD280" s="239"/>
      <c r="BE280" s="239"/>
    </row>
    <row r="281" spans="3:57" s="77" customFormat="1" x14ac:dyDescent="0.2">
      <c r="C281" s="210"/>
      <c r="D281" s="210"/>
      <c r="E281" s="210"/>
      <c r="F281" s="210"/>
      <c r="G281" s="210"/>
      <c r="H281" s="214"/>
      <c r="I281" s="214"/>
      <c r="J281" s="214"/>
      <c r="K281" s="216"/>
      <c r="L281" s="216"/>
      <c r="M281" s="216"/>
      <c r="N281" s="210"/>
      <c r="O281" s="210"/>
      <c r="P281" s="210"/>
      <c r="Q281" s="210"/>
      <c r="R281" s="210"/>
      <c r="S281" s="214"/>
      <c r="T281" s="216"/>
      <c r="U281" s="216"/>
      <c r="V281" s="216"/>
      <c r="W281" s="210"/>
      <c r="AB281" s="239"/>
      <c r="AC281" s="239"/>
      <c r="AD281" s="239"/>
      <c r="AE281" s="239"/>
      <c r="AF281" s="239"/>
      <c r="AG281" s="239"/>
      <c r="AH281" s="239"/>
      <c r="AI281" s="239"/>
      <c r="AJ281" s="239"/>
      <c r="AK281" s="239"/>
      <c r="AL281" s="239"/>
      <c r="AM281" s="239"/>
      <c r="AN281" s="239"/>
      <c r="AO281" s="239"/>
      <c r="AP281" s="239"/>
      <c r="AQ281" s="239"/>
      <c r="AR281" s="239"/>
      <c r="AS281" s="239"/>
      <c r="AT281" s="239"/>
      <c r="AU281" s="239"/>
      <c r="AV281" s="239"/>
      <c r="AW281" s="239"/>
      <c r="AX281" s="239"/>
      <c r="AY281" s="239"/>
      <c r="AZ281" s="239"/>
      <c r="BA281" s="239"/>
      <c r="BB281" s="239"/>
      <c r="BC281" s="239"/>
      <c r="BD281" s="239"/>
      <c r="BE281" s="239"/>
    </row>
    <row r="282" spans="3:57" s="77" customFormat="1" x14ac:dyDescent="0.2">
      <c r="C282" s="210"/>
      <c r="D282" s="210"/>
      <c r="E282" s="210"/>
      <c r="F282" s="210"/>
      <c r="G282" s="210"/>
      <c r="H282" s="214"/>
      <c r="I282" s="214"/>
      <c r="J282" s="214"/>
      <c r="K282" s="216"/>
      <c r="L282" s="216"/>
      <c r="M282" s="216"/>
      <c r="N282" s="210"/>
      <c r="O282" s="210"/>
      <c r="P282" s="210"/>
      <c r="Q282" s="210"/>
      <c r="R282" s="210"/>
      <c r="S282" s="214"/>
      <c r="T282" s="216"/>
      <c r="U282" s="216"/>
      <c r="V282" s="216"/>
      <c r="W282" s="210"/>
      <c r="AB282" s="239"/>
      <c r="AC282" s="239"/>
      <c r="AD282" s="239"/>
      <c r="AE282" s="239"/>
      <c r="AF282" s="239"/>
      <c r="AG282" s="239"/>
      <c r="AH282" s="239"/>
      <c r="AI282" s="239"/>
      <c r="AJ282" s="239"/>
      <c r="AK282" s="239"/>
      <c r="AL282" s="239"/>
      <c r="AM282" s="239"/>
      <c r="AN282" s="239"/>
      <c r="AO282" s="239"/>
      <c r="AP282" s="239"/>
      <c r="AQ282" s="239"/>
      <c r="AR282" s="239"/>
      <c r="AS282" s="239"/>
      <c r="AT282" s="239"/>
      <c r="AU282" s="239"/>
      <c r="AV282" s="239"/>
      <c r="AW282" s="239"/>
      <c r="AX282" s="239"/>
      <c r="AY282" s="239"/>
      <c r="AZ282" s="239"/>
      <c r="BA282" s="239"/>
      <c r="BB282" s="239"/>
      <c r="BC282" s="239"/>
      <c r="BD282" s="239"/>
      <c r="BE282" s="239"/>
    </row>
    <row r="283" spans="3:57" s="77" customFormat="1" x14ac:dyDescent="0.2">
      <c r="C283" s="210"/>
      <c r="D283" s="210"/>
      <c r="E283" s="210"/>
      <c r="F283" s="210"/>
      <c r="G283" s="210"/>
      <c r="H283" s="214"/>
      <c r="I283" s="214"/>
      <c r="J283" s="214"/>
      <c r="K283" s="216"/>
      <c r="L283" s="216"/>
      <c r="M283" s="216"/>
      <c r="N283" s="210"/>
      <c r="O283" s="210"/>
      <c r="P283" s="210"/>
      <c r="Q283" s="210"/>
      <c r="R283" s="210"/>
      <c r="S283" s="214"/>
      <c r="T283" s="216"/>
      <c r="U283" s="216"/>
      <c r="V283" s="216"/>
      <c r="W283" s="210"/>
      <c r="AB283" s="239"/>
      <c r="AC283" s="239"/>
      <c r="AD283" s="239"/>
      <c r="AE283" s="239"/>
      <c r="AF283" s="239"/>
      <c r="AG283" s="239"/>
      <c r="AH283" s="239"/>
      <c r="AI283" s="239"/>
      <c r="AJ283" s="239"/>
      <c r="AK283" s="239"/>
      <c r="AL283" s="239"/>
      <c r="AM283" s="239"/>
      <c r="AN283" s="239"/>
      <c r="AO283" s="239"/>
      <c r="AP283" s="239"/>
      <c r="AQ283" s="239"/>
      <c r="AR283" s="239"/>
      <c r="AS283" s="239"/>
      <c r="AT283" s="239"/>
      <c r="AU283" s="239"/>
      <c r="AV283" s="239"/>
      <c r="AW283" s="239"/>
      <c r="AX283" s="239"/>
      <c r="AY283" s="239"/>
      <c r="AZ283" s="239"/>
      <c r="BA283" s="239"/>
      <c r="BB283" s="239"/>
      <c r="BC283" s="239"/>
      <c r="BD283" s="239"/>
      <c r="BE283" s="239"/>
    </row>
    <row r="284" spans="3:57" s="77" customFormat="1" x14ac:dyDescent="0.2">
      <c r="C284" s="210"/>
      <c r="D284" s="210"/>
      <c r="E284" s="210"/>
      <c r="F284" s="210"/>
      <c r="G284" s="210"/>
      <c r="H284" s="214"/>
      <c r="I284" s="214"/>
      <c r="J284" s="214"/>
      <c r="K284" s="216"/>
      <c r="L284" s="216"/>
      <c r="M284" s="216"/>
      <c r="N284" s="210"/>
      <c r="O284" s="210"/>
      <c r="P284" s="210"/>
      <c r="Q284" s="210"/>
      <c r="R284" s="210"/>
      <c r="S284" s="214"/>
      <c r="T284" s="216"/>
      <c r="U284" s="216"/>
      <c r="V284" s="216"/>
      <c r="W284" s="210"/>
      <c r="AB284" s="239"/>
      <c r="AC284" s="239"/>
      <c r="AD284" s="239"/>
      <c r="AE284" s="239"/>
      <c r="AF284" s="239"/>
      <c r="AG284" s="239"/>
      <c r="AH284" s="239"/>
      <c r="AI284" s="239"/>
      <c r="AJ284" s="239"/>
      <c r="AK284" s="239"/>
      <c r="AL284" s="239"/>
      <c r="AM284" s="239"/>
      <c r="AN284" s="239"/>
      <c r="AO284" s="239"/>
      <c r="AP284" s="239"/>
      <c r="AQ284" s="239"/>
      <c r="AR284" s="239"/>
      <c r="AS284" s="239"/>
      <c r="AT284" s="239"/>
      <c r="AU284" s="239"/>
      <c r="AV284" s="239"/>
      <c r="AW284" s="239"/>
      <c r="AX284" s="239"/>
      <c r="AY284" s="239"/>
      <c r="AZ284" s="239"/>
      <c r="BA284" s="239"/>
      <c r="BB284" s="239"/>
      <c r="BC284" s="239"/>
      <c r="BD284" s="239"/>
      <c r="BE284" s="239"/>
    </row>
    <row r="285" spans="3:57" s="77" customFormat="1" x14ac:dyDescent="0.2">
      <c r="C285" s="210"/>
      <c r="D285" s="210"/>
      <c r="E285" s="210"/>
      <c r="F285" s="210"/>
      <c r="G285" s="210"/>
      <c r="H285" s="214"/>
      <c r="I285" s="214"/>
      <c r="J285" s="214"/>
      <c r="K285" s="216"/>
      <c r="L285" s="216"/>
      <c r="M285" s="216"/>
      <c r="N285" s="210"/>
      <c r="O285" s="210"/>
      <c r="P285" s="210"/>
      <c r="Q285" s="210"/>
      <c r="R285" s="210"/>
      <c r="S285" s="214"/>
      <c r="T285" s="216"/>
      <c r="U285" s="216"/>
      <c r="V285" s="216"/>
      <c r="W285" s="210"/>
      <c r="AB285" s="239"/>
      <c r="AC285" s="239"/>
      <c r="AD285" s="239"/>
      <c r="AE285" s="239"/>
      <c r="AF285" s="239"/>
      <c r="AG285" s="239"/>
      <c r="AH285" s="239"/>
      <c r="AI285" s="239"/>
      <c r="AJ285" s="239"/>
      <c r="AK285" s="239"/>
      <c r="AL285" s="239"/>
      <c r="AM285" s="239"/>
      <c r="AN285" s="239"/>
      <c r="AO285" s="239"/>
      <c r="AP285" s="239"/>
      <c r="AQ285" s="239"/>
      <c r="AR285" s="239"/>
      <c r="AS285" s="239"/>
      <c r="AT285" s="239"/>
      <c r="AU285" s="239"/>
      <c r="AV285" s="239"/>
      <c r="AW285" s="239"/>
      <c r="AX285" s="239"/>
      <c r="AY285" s="239"/>
      <c r="AZ285" s="239"/>
      <c r="BA285" s="239"/>
      <c r="BB285" s="239"/>
      <c r="BC285" s="239"/>
      <c r="BD285" s="239"/>
      <c r="BE285" s="239"/>
    </row>
    <row r="286" spans="3:57" s="77" customFormat="1" x14ac:dyDescent="0.2">
      <c r="C286" s="210"/>
      <c r="D286" s="210"/>
      <c r="E286" s="210"/>
      <c r="F286" s="210"/>
      <c r="G286" s="210"/>
      <c r="H286" s="214"/>
      <c r="I286" s="214"/>
      <c r="J286" s="214"/>
      <c r="K286" s="216"/>
      <c r="L286" s="216"/>
      <c r="M286" s="216"/>
      <c r="N286" s="210"/>
      <c r="O286" s="210"/>
      <c r="P286" s="210"/>
      <c r="Q286" s="210"/>
      <c r="R286" s="210"/>
      <c r="S286" s="214"/>
      <c r="T286" s="216"/>
      <c r="U286" s="216"/>
      <c r="V286" s="216"/>
      <c r="W286" s="210"/>
      <c r="AB286" s="239"/>
      <c r="AC286" s="239"/>
      <c r="AD286" s="239"/>
      <c r="AE286" s="239"/>
      <c r="AF286" s="239"/>
      <c r="AG286" s="239"/>
      <c r="AH286" s="239"/>
      <c r="AI286" s="239"/>
      <c r="AJ286" s="239"/>
      <c r="AK286" s="239"/>
      <c r="AL286" s="239"/>
      <c r="AM286" s="239"/>
      <c r="AN286" s="239"/>
      <c r="AO286" s="239"/>
      <c r="AP286" s="239"/>
      <c r="AQ286" s="239"/>
      <c r="AR286" s="239"/>
      <c r="AS286" s="239"/>
      <c r="AT286" s="239"/>
      <c r="AU286" s="239"/>
      <c r="AV286" s="239"/>
      <c r="AW286" s="239"/>
      <c r="AX286" s="239"/>
      <c r="AY286" s="239"/>
      <c r="AZ286" s="239"/>
      <c r="BA286" s="239"/>
      <c r="BB286" s="239"/>
      <c r="BC286" s="239"/>
      <c r="BD286" s="239"/>
      <c r="BE286" s="239"/>
    </row>
    <row r="287" spans="3:57" s="77" customFormat="1" x14ac:dyDescent="0.2">
      <c r="C287" s="210"/>
      <c r="D287" s="210"/>
      <c r="E287" s="210"/>
      <c r="F287" s="210"/>
      <c r="G287" s="210"/>
      <c r="H287" s="214"/>
      <c r="I287" s="214"/>
      <c r="J287" s="214"/>
      <c r="K287" s="216"/>
      <c r="L287" s="216"/>
      <c r="M287" s="216"/>
      <c r="N287" s="210"/>
      <c r="O287" s="210"/>
      <c r="P287" s="210"/>
      <c r="Q287" s="210"/>
      <c r="R287" s="210"/>
      <c r="S287" s="214"/>
      <c r="T287" s="216"/>
      <c r="U287" s="216"/>
      <c r="V287" s="216"/>
      <c r="W287" s="210"/>
      <c r="AB287" s="239"/>
      <c r="AC287" s="239"/>
      <c r="AD287" s="239"/>
      <c r="AE287" s="239"/>
      <c r="AF287" s="239"/>
      <c r="AG287" s="239"/>
      <c r="AH287" s="239"/>
      <c r="AI287" s="239"/>
      <c r="AJ287" s="239"/>
      <c r="AK287" s="239"/>
      <c r="AL287" s="239"/>
      <c r="AM287" s="239"/>
      <c r="AN287" s="239"/>
      <c r="AO287" s="239"/>
      <c r="AP287" s="239"/>
      <c r="AQ287" s="239"/>
      <c r="AR287" s="239"/>
      <c r="AS287" s="239"/>
      <c r="AT287" s="239"/>
      <c r="AU287" s="239"/>
      <c r="AV287" s="239"/>
      <c r="AW287" s="239"/>
      <c r="AX287" s="239"/>
      <c r="AY287" s="239"/>
      <c r="AZ287" s="239"/>
      <c r="BA287" s="239"/>
      <c r="BB287" s="239"/>
      <c r="BC287" s="239"/>
      <c r="BD287" s="239"/>
      <c r="BE287" s="239"/>
    </row>
    <row r="288" spans="3:57" s="77" customFormat="1" x14ac:dyDescent="0.2">
      <c r="C288" s="210"/>
      <c r="D288" s="210"/>
      <c r="E288" s="210"/>
      <c r="F288" s="210"/>
      <c r="G288" s="210"/>
      <c r="H288" s="214"/>
      <c r="I288" s="214"/>
      <c r="J288" s="214"/>
      <c r="K288" s="216"/>
      <c r="L288" s="216"/>
      <c r="M288" s="216"/>
      <c r="N288" s="210"/>
      <c r="O288" s="210"/>
      <c r="P288" s="210"/>
      <c r="Q288" s="210"/>
      <c r="R288" s="210"/>
      <c r="S288" s="214"/>
      <c r="T288" s="216"/>
      <c r="U288" s="216"/>
      <c r="V288" s="216"/>
      <c r="W288" s="210"/>
      <c r="AB288" s="239"/>
      <c r="AC288" s="239"/>
      <c r="AD288" s="239"/>
      <c r="AE288" s="239"/>
      <c r="AF288" s="239"/>
      <c r="AG288" s="239"/>
      <c r="AH288" s="239"/>
      <c r="AI288" s="239"/>
      <c r="AJ288" s="239"/>
      <c r="AK288" s="239"/>
      <c r="AL288" s="239"/>
      <c r="AM288" s="239"/>
      <c r="AN288" s="239"/>
      <c r="AO288" s="239"/>
      <c r="AP288" s="239"/>
      <c r="AQ288" s="239"/>
      <c r="AR288" s="239"/>
      <c r="AS288" s="239"/>
      <c r="AT288" s="239"/>
      <c r="AU288" s="239"/>
      <c r="AV288" s="239"/>
      <c r="AW288" s="239"/>
      <c r="AX288" s="239"/>
      <c r="AY288" s="239"/>
      <c r="AZ288" s="239"/>
      <c r="BA288" s="239"/>
      <c r="BB288" s="239"/>
      <c r="BC288" s="239"/>
      <c r="BD288" s="239"/>
      <c r="BE288" s="239"/>
    </row>
    <row r="289" spans="3:57" s="77" customFormat="1" x14ac:dyDescent="0.2">
      <c r="C289" s="210"/>
      <c r="D289" s="210"/>
      <c r="E289" s="210"/>
      <c r="F289" s="210"/>
      <c r="G289" s="210"/>
      <c r="H289" s="214"/>
      <c r="I289" s="214"/>
      <c r="J289" s="214"/>
      <c r="K289" s="216"/>
      <c r="L289" s="216"/>
      <c r="M289" s="216"/>
      <c r="N289" s="210"/>
      <c r="O289" s="210"/>
      <c r="P289" s="210"/>
      <c r="Q289" s="210"/>
      <c r="R289" s="210"/>
      <c r="S289" s="214"/>
      <c r="T289" s="216"/>
      <c r="U289" s="216"/>
      <c r="V289" s="216"/>
      <c r="W289" s="210"/>
      <c r="AB289" s="239"/>
      <c r="AC289" s="239"/>
      <c r="AD289" s="239"/>
      <c r="AE289" s="239"/>
      <c r="AF289" s="239"/>
      <c r="AG289" s="239"/>
      <c r="AH289" s="239"/>
      <c r="AI289" s="239"/>
      <c r="AJ289" s="239"/>
      <c r="AK289" s="239"/>
      <c r="AL289" s="239"/>
      <c r="AM289" s="239"/>
      <c r="AN289" s="239"/>
      <c r="AO289" s="239"/>
      <c r="AP289" s="239"/>
      <c r="AQ289" s="239"/>
      <c r="AR289" s="239"/>
      <c r="AS289" s="239"/>
      <c r="AT289" s="239"/>
      <c r="AU289" s="239"/>
      <c r="AV289" s="239"/>
      <c r="AW289" s="239"/>
      <c r="AX289" s="239"/>
      <c r="AY289" s="239"/>
      <c r="AZ289" s="239"/>
      <c r="BA289" s="239"/>
      <c r="BB289" s="239"/>
      <c r="BC289" s="239"/>
      <c r="BD289" s="239"/>
      <c r="BE289" s="239"/>
    </row>
    <row r="290" spans="3:57" s="77" customFormat="1" x14ac:dyDescent="0.2">
      <c r="C290" s="210"/>
      <c r="D290" s="210"/>
      <c r="E290" s="210"/>
      <c r="F290" s="210"/>
      <c r="G290" s="210"/>
      <c r="H290" s="214"/>
      <c r="I290" s="214"/>
      <c r="J290" s="214"/>
      <c r="K290" s="216"/>
      <c r="L290" s="216"/>
      <c r="M290" s="216"/>
      <c r="N290" s="210"/>
      <c r="O290" s="210"/>
      <c r="P290" s="210"/>
      <c r="Q290" s="210"/>
      <c r="R290" s="210"/>
      <c r="S290" s="214"/>
      <c r="T290" s="216"/>
      <c r="U290" s="216"/>
      <c r="V290" s="216"/>
      <c r="W290" s="210"/>
      <c r="AB290" s="239"/>
      <c r="AC290" s="239"/>
      <c r="AD290" s="239"/>
      <c r="AE290" s="239"/>
      <c r="AF290" s="239"/>
      <c r="AG290" s="239"/>
      <c r="AH290" s="239"/>
      <c r="AI290" s="239"/>
      <c r="AJ290" s="239"/>
      <c r="AK290" s="239"/>
      <c r="AL290" s="239"/>
      <c r="AM290" s="239"/>
      <c r="AN290" s="239"/>
      <c r="AO290" s="239"/>
      <c r="AP290" s="239"/>
      <c r="AQ290" s="239"/>
      <c r="AR290" s="239"/>
      <c r="AS290" s="239"/>
      <c r="AT290" s="239"/>
      <c r="AU290" s="239"/>
      <c r="AV290" s="239"/>
      <c r="AW290" s="239"/>
      <c r="AX290" s="239"/>
      <c r="AY290" s="239"/>
      <c r="AZ290" s="239"/>
      <c r="BA290" s="239"/>
      <c r="BB290" s="239"/>
      <c r="BC290" s="239"/>
      <c r="BD290" s="239"/>
      <c r="BE290" s="239"/>
    </row>
    <row r="291" spans="3:57" s="77" customFormat="1" x14ac:dyDescent="0.2">
      <c r="C291" s="210"/>
      <c r="D291" s="210"/>
      <c r="E291" s="210"/>
      <c r="F291" s="210"/>
      <c r="G291" s="210"/>
      <c r="H291" s="214"/>
      <c r="I291" s="214"/>
      <c r="J291" s="214"/>
      <c r="K291" s="216"/>
      <c r="L291" s="216"/>
      <c r="M291" s="216"/>
      <c r="N291" s="210"/>
      <c r="O291" s="210"/>
      <c r="P291" s="210"/>
      <c r="Q291" s="210"/>
      <c r="R291" s="210"/>
      <c r="S291" s="214"/>
      <c r="T291" s="216"/>
      <c r="U291" s="216"/>
      <c r="V291" s="216"/>
      <c r="W291" s="210"/>
      <c r="AB291" s="239"/>
      <c r="AC291" s="239"/>
      <c r="AD291" s="239"/>
      <c r="AE291" s="239"/>
      <c r="AF291" s="239"/>
      <c r="AG291" s="239"/>
      <c r="AH291" s="239"/>
      <c r="AI291" s="239"/>
      <c r="AJ291" s="239"/>
      <c r="AK291" s="239"/>
      <c r="AL291" s="239"/>
      <c r="AM291" s="239"/>
      <c r="AN291" s="239"/>
      <c r="AO291" s="239"/>
      <c r="AP291" s="239"/>
      <c r="AQ291" s="239"/>
      <c r="AR291" s="239"/>
      <c r="AS291" s="239"/>
      <c r="AT291" s="239"/>
      <c r="AU291" s="239"/>
      <c r="AV291" s="239"/>
      <c r="AW291" s="239"/>
      <c r="AX291" s="239"/>
      <c r="AY291" s="239"/>
      <c r="AZ291" s="239"/>
      <c r="BA291" s="239"/>
      <c r="BB291" s="239"/>
      <c r="BC291" s="239"/>
      <c r="BD291" s="239"/>
      <c r="BE291" s="239"/>
    </row>
    <row r="292" spans="3:57" s="77" customFormat="1" x14ac:dyDescent="0.2">
      <c r="C292" s="210"/>
      <c r="D292" s="210"/>
      <c r="E292" s="210"/>
      <c r="F292" s="210"/>
      <c r="G292" s="210"/>
      <c r="H292" s="214"/>
      <c r="I292" s="214"/>
      <c r="J292" s="214"/>
      <c r="K292" s="216"/>
      <c r="L292" s="216"/>
      <c r="M292" s="216"/>
      <c r="N292" s="210"/>
      <c r="O292" s="210"/>
      <c r="P292" s="210"/>
      <c r="Q292" s="210"/>
      <c r="R292" s="210"/>
      <c r="S292" s="214"/>
      <c r="T292" s="216"/>
      <c r="U292" s="216"/>
      <c r="V292" s="216"/>
      <c r="W292" s="210"/>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39"/>
      <c r="AY292" s="239"/>
      <c r="AZ292" s="239"/>
      <c r="BA292" s="239"/>
      <c r="BB292" s="239"/>
      <c r="BC292" s="239"/>
      <c r="BD292" s="239"/>
      <c r="BE292" s="239"/>
    </row>
    <row r="293" spans="3:57" s="77" customFormat="1" x14ac:dyDescent="0.2">
      <c r="C293" s="210"/>
      <c r="D293" s="210"/>
      <c r="E293" s="210"/>
      <c r="F293" s="210"/>
      <c r="G293" s="210"/>
      <c r="H293" s="214"/>
      <c r="I293" s="214"/>
      <c r="J293" s="214"/>
      <c r="K293" s="216"/>
      <c r="L293" s="216"/>
      <c r="M293" s="216"/>
      <c r="N293" s="210"/>
      <c r="O293" s="210"/>
      <c r="P293" s="210"/>
      <c r="Q293" s="210"/>
      <c r="R293" s="210"/>
      <c r="S293" s="214"/>
      <c r="T293" s="216"/>
      <c r="U293" s="216"/>
      <c r="V293" s="216"/>
      <c r="W293" s="210"/>
      <c r="AB293" s="239"/>
      <c r="AC293" s="239"/>
      <c r="AD293" s="239"/>
      <c r="AE293" s="239"/>
      <c r="AF293" s="239"/>
      <c r="AG293" s="239"/>
      <c r="AH293" s="239"/>
      <c r="AI293" s="239"/>
      <c r="AJ293" s="239"/>
      <c r="AK293" s="239"/>
      <c r="AL293" s="239"/>
      <c r="AM293" s="239"/>
      <c r="AN293" s="239"/>
      <c r="AO293" s="239"/>
      <c r="AP293" s="239"/>
      <c r="AQ293" s="239"/>
      <c r="AR293" s="239"/>
      <c r="AS293" s="239"/>
      <c r="AT293" s="239"/>
      <c r="AU293" s="239"/>
      <c r="AV293" s="239"/>
      <c r="AW293" s="239"/>
      <c r="AX293" s="239"/>
      <c r="AY293" s="239"/>
      <c r="AZ293" s="239"/>
      <c r="BA293" s="239"/>
      <c r="BB293" s="239"/>
      <c r="BC293" s="239"/>
      <c r="BD293" s="239"/>
      <c r="BE293" s="239"/>
    </row>
    <row r="294" spans="3:57" s="77" customFormat="1" x14ac:dyDescent="0.2">
      <c r="C294" s="210"/>
      <c r="D294" s="210"/>
      <c r="E294" s="210"/>
      <c r="F294" s="210"/>
      <c r="G294" s="210"/>
      <c r="H294" s="214"/>
      <c r="I294" s="214"/>
      <c r="J294" s="214"/>
      <c r="K294" s="216"/>
      <c r="L294" s="216"/>
      <c r="M294" s="216"/>
      <c r="N294" s="210"/>
      <c r="O294" s="210"/>
      <c r="P294" s="210"/>
      <c r="Q294" s="210"/>
      <c r="R294" s="210"/>
      <c r="S294" s="214"/>
      <c r="T294" s="216"/>
      <c r="U294" s="216"/>
      <c r="V294" s="216"/>
      <c r="W294" s="210"/>
      <c r="AB294" s="239"/>
      <c r="AC294" s="239"/>
      <c r="AD294" s="239"/>
      <c r="AE294" s="239"/>
      <c r="AF294" s="239"/>
      <c r="AG294" s="239"/>
      <c r="AH294" s="239"/>
      <c r="AI294" s="239"/>
      <c r="AJ294" s="239"/>
      <c r="AK294" s="239"/>
      <c r="AL294" s="239"/>
      <c r="AM294" s="239"/>
      <c r="AN294" s="239"/>
      <c r="AO294" s="239"/>
      <c r="AP294" s="239"/>
      <c r="AQ294" s="239"/>
      <c r="AR294" s="239"/>
      <c r="AS294" s="239"/>
      <c r="AT294" s="239"/>
      <c r="AU294" s="239"/>
      <c r="AV294" s="239"/>
      <c r="AW294" s="239"/>
      <c r="AX294" s="239"/>
      <c r="AY294" s="239"/>
      <c r="AZ294" s="239"/>
      <c r="BA294" s="239"/>
      <c r="BB294" s="239"/>
      <c r="BC294" s="239"/>
      <c r="BD294" s="239"/>
      <c r="BE294" s="239"/>
    </row>
    <row r="295" spans="3:57" s="77" customFormat="1" x14ac:dyDescent="0.2">
      <c r="C295" s="210"/>
      <c r="D295" s="210"/>
      <c r="E295" s="210"/>
      <c r="F295" s="210"/>
      <c r="G295" s="210"/>
      <c r="H295" s="214"/>
      <c r="I295" s="214"/>
      <c r="J295" s="214"/>
      <c r="K295" s="216"/>
      <c r="L295" s="216"/>
      <c r="M295" s="216"/>
      <c r="N295" s="210"/>
      <c r="O295" s="210"/>
      <c r="P295" s="210"/>
      <c r="Q295" s="210"/>
      <c r="R295" s="210"/>
      <c r="S295" s="214"/>
      <c r="T295" s="216"/>
      <c r="U295" s="216"/>
      <c r="V295" s="216"/>
      <c r="W295" s="210"/>
      <c r="AB295" s="239"/>
      <c r="AC295" s="239"/>
      <c r="AD295" s="239"/>
      <c r="AE295" s="239"/>
      <c r="AF295" s="239"/>
      <c r="AG295" s="239"/>
      <c r="AH295" s="239"/>
      <c r="AI295" s="239"/>
      <c r="AJ295" s="239"/>
      <c r="AK295" s="239"/>
      <c r="AL295" s="239"/>
      <c r="AM295" s="239"/>
      <c r="AN295" s="239"/>
      <c r="AO295" s="239"/>
      <c r="AP295" s="239"/>
      <c r="AQ295" s="239"/>
      <c r="AR295" s="239"/>
      <c r="AS295" s="239"/>
      <c r="AT295" s="239"/>
      <c r="AU295" s="239"/>
      <c r="AV295" s="239"/>
      <c r="AW295" s="239"/>
      <c r="AX295" s="239"/>
      <c r="AY295" s="239"/>
      <c r="AZ295" s="239"/>
      <c r="BA295" s="239"/>
      <c r="BB295" s="239"/>
      <c r="BC295" s="239"/>
      <c r="BD295" s="239"/>
      <c r="BE295" s="239"/>
    </row>
    <row r="296" spans="3:57" s="77" customFormat="1" x14ac:dyDescent="0.2">
      <c r="C296" s="210"/>
      <c r="D296" s="210"/>
      <c r="E296" s="210"/>
      <c r="F296" s="210"/>
      <c r="G296" s="210"/>
      <c r="H296" s="214"/>
      <c r="I296" s="214"/>
      <c r="J296" s="214"/>
      <c r="K296" s="216"/>
      <c r="L296" s="216"/>
      <c r="M296" s="216"/>
      <c r="N296" s="210"/>
      <c r="O296" s="210"/>
      <c r="P296" s="210"/>
      <c r="Q296" s="210"/>
      <c r="R296" s="210"/>
      <c r="S296" s="214"/>
      <c r="T296" s="216"/>
      <c r="U296" s="216"/>
      <c r="V296" s="216"/>
      <c r="W296" s="210"/>
      <c r="AB296" s="239"/>
      <c r="AC296" s="239"/>
      <c r="AD296" s="239"/>
      <c r="AE296" s="239"/>
      <c r="AF296" s="239"/>
      <c r="AG296" s="239"/>
      <c r="AH296" s="239"/>
      <c r="AI296" s="239"/>
      <c r="AJ296" s="239"/>
      <c r="AK296" s="239"/>
      <c r="AL296" s="239"/>
      <c r="AM296" s="239"/>
      <c r="AN296" s="239"/>
      <c r="AO296" s="239"/>
      <c r="AP296" s="239"/>
      <c r="AQ296" s="239"/>
      <c r="AR296" s="239"/>
      <c r="AS296" s="239"/>
      <c r="AT296" s="239"/>
      <c r="AU296" s="239"/>
      <c r="AV296" s="239"/>
      <c r="AW296" s="239"/>
      <c r="AX296" s="239"/>
      <c r="AY296" s="239"/>
      <c r="AZ296" s="239"/>
      <c r="BA296" s="239"/>
      <c r="BB296" s="239"/>
      <c r="BC296" s="239"/>
      <c r="BD296" s="239"/>
      <c r="BE296" s="239"/>
    </row>
    <row r="297" spans="3:57" s="77" customFormat="1" x14ac:dyDescent="0.2">
      <c r="C297" s="210"/>
      <c r="D297" s="210"/>
      <c r="E297" s="210"/>
      <c r="F297" s="210"/>
      <c r="G297" s="210"/>
      <c r="H297" s="214"/>
      <c r="I297" s="214"/>
      <c r="J297" s="214"/>
      <c r="K297" s="216"/>
      <c r="L297" s="216"/>
      <c r="M297" s="216"/>
      <c r="N297" s="210"/>
      <c r="O297" s="210"/>
      <c r="P297" s="210"/>
      <c r="Q297" s="210"/>
      <c r="R297" s="210"/>
      <c r="S297" s="214"/>
      <c r="T297" s="216"/>
      <c r="U297" s="216"/>
      <c r="V297" s="216"/>
      <c r="W297" s="210"/>
      <c r="AB297" s="239"/>
      <c r="AC297" s="239"/>
      <c r="AD297" s="239"/>
      <c r="AE297" s="239"/>
      <c r="AF297" s="239"/>
      <c r="AG297" s="239"/>
      <c r="AH297" s="239"/>
      <c r="AI297" s="239"/>
      <c r="AJ297" s="239"/>
      <c r="AK297" s="239"/>
      <c r="AL297" s="239"/>
      <c r="AM297" s="239"/>
      <c r="AN297" s="239"/>
      <c r="AO297" s="239"/>
      <c r="AP297" s="239"/>
      <c r="AQ297" s="239"/>
      <c r="AR297" s="239"/>
      <c r="AS297" s="239"/>
      <c r="AT297" s="239"/>
      <c r="AU297" s="239"/>
      <c r="AV297" s="239"/>
      <c r="AW297" s="239"/>
      <c r="AX297" s="239"/>
      <c r="AY297" s="239"/>
      <c r="AZ297" s="239"/>
      <c r="BA297" s="239"/>
      <c r="BB297" s="239"/>
      <c r="BC297" s="239"/>
      <c r="BD297" s="239"/>
      <c r="BE297" s="239"/>
    </row>
    <row r="298" spans="3:57" s="77" customFormat="1" x14ac:dyDescent="0.2">
      <c r="C298" s="210"/>
      <c r="D298" s="210"/>
      <c r="E298" s="210"/>
      <c r="F298" s="210"/>
      <c r="G298" s="210"/>
      <c r="H298" s="214"/>
      <c r="I298" s="214"/>
      <c r="J298" s="214"/>
      <c r="K298" s="216"/>
      <c r="L298" s="216"/>
      <c r="M298" s="216"/>
      <c r="N298" s="210"/>
      <c r="O298" s="210"/>
      <c r="P298" s="210"/>
      <c r="Q298" s="210"/>
      <c r="R298" s="210"/>
      <c r="S298" s="214"/>
      <c r="T298" s="216"/>
      <c r="U298" s="216"/>
      <c r="V298" s="216"/>
      <c r="W298" s="210"/>
      <c r="AB298" s="239"/>
      <c r="AC298" s="239"/>
      <c r="AD298" s="239"/>
      <c r="AE298" s="239"/>
      <c r="AF298" s="239"/>
      <c r="AG298" s="239"/>
      <c r="AH298" s="239"/>
      <c r="AI298" s="239"/>
      <c r="AJ298" s="239"/>
      <c r="AK298" s="239"/>
      <c r="AL298" s="239"/>
      <c r="AM298" s="239"/>
      <c r="AN298" s="239"/>
      <c r="AO298" s="239"/>
      <c r="AP298" s="239"/>
      <c r="AQ298" s="239"/>
      <c r="AR298" s="239"/>
      <c r="AS298" s="239"/>
      <c r="AT298" s="239"/>
      <c r="AU298" s="239"/>
      <c r="AV298" s="239"/>
      <c r="AW298" s="239"/>
      <c r="AX298" s="239"/>
      <c r="AY298" s="239"/>
      <c r="AZ298" s="239"/>
      <c r="BA298" s="239"/>
      <c r="BB298" s="239"/>
      <c r="BC298" s="239"/>
      <c r="BD298" s="239"/>
      <c r="BE298" s="239"/>
    </row>
    <row r="299" spans="3:57" s="77" customFormat="1" x14ac:dyDescent="0.2">
      <c r="C299" s="210"/>
      <c r="D299" s="210"/>
      <c r="E299" s="210"/>
      <c r="F299" s="210"/>
      <c r="G299" s="210"/>
      <c r="H299" s="214"/>
      <c r="I299" s="214"/>
      <c r="J299" s="214"/>
      <c r="K299" s="216"/>
      <c r="L299" s="216"/>
      <c r="M299" s="216"/>
      <c r="N299" s="210"/>
      <c r="O299" s="210"/>
      <c r="P299" s="210"/>
      <c r="Q299" s="210"/>
      <c r="R299" s="210"/>
      <c r="S299" s="214"/>
      <c r="T299" s="216"/>
      <c r="U299" s="216"/>
      <c r="V299" s="216"/>
      <c r="W299" s="210"/>
      <c r="AB299" s="239"/>
      <c r="AC299" s="239"/>
      <c r="AD299" s="239"/>
      <c r="AE299" s="239"/>
      <c r="AF299" s="239"/>
      <c r="AG299" s="239"/>
      <c r="AH299" s="239"/>
      <c r="AI299" s="239"/>
      <c r="AJ299" s="239"/>
      <c r="AK299" s="239"/>
      <c r="AL299" s="239"/>
      <c r="AM299" s="239"/>
      <c r="AN299" s="239"/>
      <c r="AO299" s="239"/>
      <c r="AP299" s="239"/>
      <c r="AQ299" s="239"/>
      <c r="AR299" s="239"/>
      <c r="AS299" s="239"/>
      <c r="AT299" s="239"/>
      <c r="AU299" s="239"/>
      <c r="AV299" s="239"/>
      <c r="AW299" s="239"/>
      <c r="AX299" s="239"/>
      <c r="AY299" s="239"/>
      <c r="AZ299" s="239"/>
      <c r="BA299" s="239"/>
      <c r="BB299" s="239"/>
      <c r="BC299" s="239"/>
      <c r="BD299" s="239"/>
      <c r="BE299" s="239"/>
    </row>
    <row r="300" spans="3:57" s="77" customFormat="1" x14ac:dyDescent="0.2">
      <c r="C300" s="210"/>
      <c r="D300" s="210"/>
      <c r="E300" s="210"/>
      <c r="F300" s="210"/>
      <c r="G300" s="210"/>
      <c r="H300" s="214"/>
      <c r="I300" s="214"/>
      <c r="J300" s="214"/>
      <c r="K300" s="216"/>
      <c r="L300" s="216"/>
      <c r="M300" s="216"/>
      <c r="N300" s="210"/>
      <c r="O300" s="210"/>
      <c r="P300" s="210"/>
      <c r="Q300" s="210"/>
      <c r="R300" s="210"/>
      <c r="S300" s="214"/>
      <c r="T300" s="216"/>
      <c r="U300" s="216"/>
      <c r="V300" s="216"/>
      <c r="W300" s="210"/>
      <c r="AB300" s="239"/>
      <c r="AC300" s="239"/>
      <c r="AD300" s="239"/>
      <c r="AE300" s="239"/>
      <c r="AF300" s="239"/>
      <c r="AG300" s="239"/>
      <c r="AH300" s="239"/>
      <c r="AI300" s="239"/>
      <c r="AJ300" s="239"/>
      <c r="AK300" s="239"/>
      <c r="AL300" s="239"/>
      <c r="AM300" s="239"/>
      <c r="AN300" s="239"/>
      <c r="AO300" s="239"/>
      <c r="AP300" s="239"/>
      <c r="AQ300" s="239"/>
      <c r="AR300" s="239"/>
      <c r="AS300" s="239"/>
      <c r="AT300" s="239"/>
      <c r="AU300" s="239"/>
      <c r="AV300" s="239"/>
      <c r="AW300" s="239"/>
      <c r="AX300" s="239"/>
      <c r="AY300" s="239"/>
      <c r="AZ300" s="239"/>
      <c r="BA300" s="239"/>
      <c r="BB300" s="239"/>
      <c r="BC300" s="239"/>
      <c r="BD300" s="239"/>
      <c r="BE300" s="239"/>
    </row>
    <row r="301" spans="3:57" s="77" customFormat="1" x14ac:dyDescent="0.2">
      <c r="C301" s="210"/>
      <c r="D301" s="210"/>
      <c r="E301" s="210"/>
      <c r="F301" s="210"/>
      <c r="G301" s="210"/>
      <c r="H301" s="214"/>
      <c r="I301" s="214"/>
      <c r="J301" s="214"/>
      <c r="K301" s="216"/>
      <c r="L301" s="216"/>
      <c r="M301" s="216"/>
      <c r="N301" s="210"/>
      <c r="O301" s="210"/>
      <c r="P301" s="210"/>
      <c r="Q301" s="210"/>
      <c r="R301" s="210"/>
      <c r="S301" s="214"/>
      <c r="T301" s="216"/>
      <c r="U301" s="216"/>
      <c r="V301" s="216"/>
      <c r="W301" s="210"/>
      <c r="AB301" s="239"/>
      <c r="AC301" s="239"/>
      <c r="AD301" s="239"/>
      <c r="AE301" s="239"/>
      <c r="AF301" s="239"/>
      <c r="AG301" s="239"/>
      <c r="AH301" s="239"/>
      <c r="AI301" s="239"/>
      <c r="AJ301" s="239"/>
      <c r="AK301" s="239"/>
      <c r="AL301" s="239"/>
      <c r="AM301" s="239"/>
      <c r="AN301" s="239"/>
      <c r="AO301" s="239"/>
      <c r="AP301" s="239"/>
      <c r="AQ301" s="239"/>
      <c r="AR301" s="239"/>
      <c r="AS301" s="239"/>
      <c r="AT301" s="239"/>
      <c r="AU301" s="239"/>
      <c r="AV301" s="239"/>
      <c r="AW301" s="239"/>
      <c r="AX301" s="239"/>
      <c r="AY301" s="239"/>
      <c r="AZ301" s="239"/>
      <c r="BA301" s="239"/>
      <c r="BB301" s="239"/>
      <c r="BC301" s="239"/>
      <c r="BD301" s="239"/>
      <c r="BE301" s="239"/>
    </row>
    <row r="302" spans="3:57" s="77" customFormat="1" x14ac:dyDescent="0.2">
      <c r="C302" s="210"/>
      <c r="D302" s="210"/>
      <c r="E302" s="210"/>
      <c r="F302" s="210"/>
      <c r="G302" s="210"/>
      <c r="H302" s="214"/>
      <c r="I302" s="214"/>
      <c r="J302" s="214"/>
      <c r="K302" s="216"/>
      <c r="L302" s="216"/>
      <c r="M302" s="216"/>
      <c r="N302" s="210"/>
      <c r="O302" s="210"/>
      <c r="P302" s="210"/>
      <c r="Q302" s="210"/>
      <c r="R302" s="210"/>
      <c r="S302" s="214"/>
      <c r="T302" s="216"/>
      <c r="U302" s="216"/>
      <c r="V302" s="216"/>
      <c r="W302" s="210"/>
      <c r="AB302" s="239"/>
      <c r="AC302" s="239"/>
      <c r="AD302" s="239"/>
      <c r="AE302" s="239"/>
      <c r="AF302" s="239"/>
      <c r="AG302" s="239"/>
      <c r="AH302" s="239"/>
      <c r="AI302" s="239"/>
      <c r="AJ302" s="239"/>
      <c r="AK302" s="239"/>
      <c r="AL302" s="239"/>
      <c r="AM302" s="239"/>
      <c r="AN302" s="239"/>
      <c r="AO302" s="239"/>
      <c r="AP302" s="239"/>
      <c r="AQ302" s="239"/>
      <c r="AR302" s="239"/>
      <c r="AS302" s="239"/>
      <c r="AT302" s="239"/>
      <c r="AU302" s="239"/>
      <c r="AV302" s="239"/>
      <c r="AW302" s="239"/>
      <c r="AX302" s="239"/>
      <c r="AY302" s="239"/>
      <c r="AZ302" s="239"/>
      <c r="BA302" s="239"/>
      <c r="BB302" s="239"/>
      <c r="BC302" s="239"/>
      <c r="BD302" s="239"/>
      <c r="BE302" s="239"/>
    </row>
    <row r="303" spans="3:57" s="77" customFormat="1" x14ac:dyDescent="0.2">
      <c r="C303" s="210"/>
      <c r="D303" s="210"/>
      <c r="E303" s="210"/>
      <c r="F303" s="210"/>
      <c r="G303" s="210"/>
      <c r="H303" s="214"/>
      <c r="I303" s="214"/>
      <c r="J303" s="214"/>
      <c r="K303" s="216"/>
      <c r="L303" s="216"/>
      <c r="M303" s="216"/>
      <c r="N303" s="210"/>
      <c r="O303" s="210"/>
      <c r="P303" s="210"/>
      <c r="Q303" s="210"/>
      <c r="R303" s="210"/>
      <c r="S303" s="214"/>
      <c r="T303" s="216"/>
      <c r="U303" s="216"/>
      <c r="V303" s="216"/>
      <c r="W303" s="210"/>
      <c r="AB303" s="239"/>
      <c r="AC303" s="239"/>
      <c r="AD303" s="239"/>
      <c r="AE303" s="239"/>
      <c r="AF303" s="239"/>
      <c r="AG303" s="239"/>
      <c r="AH303" s="239"/>
      <c r="AI303" s="239"/>
      <c r="AJ303" s="239"/>
      <c r="AK303" s="239"/>
      <c r="AL303" s="239"/>
      <c r="AM303" s="239"/>
      <c r="AN303" s="239"/>
      <c r="AO303" s="239"/>
      <c r="AP303" s="239"/>
      <c r="AQ303" s="239"/>
      <c r="AR303" s="239"/>
      <c r="AS303" s="239"/>
      <c r="AT303" s="239"/>
      <c r="AU303" s="239"/>
      <c r="AV303" s="239"/>
      <c r="AW303" s="239"/>
      <c r="AX303" s="239"/>
      <c r="AY303" s="239"/>
      <c r="AZ303" s="239"/>
      <c r="BA303" s="239"/>
      <c r="BB303" s="239"/>
      <c r="BC303" s="239"/>
      <c r="BD303" s="239"/>
      <c r="BE303" s="239"/>
    </row>
    <row r="304" spans="3:57" s="77" customFormat="1" x14ac:dyDescent="0.2">
      <c r="C304" s="210"/>
      <c r="D304" s="210"/>
      <c r="E304" s="210"/>
      <c r="F304" s="210"/>
      <c r="G304" s="210"/>
      <c r="H304" s="214"/>
      <c r="I304" s="214"/>
      <c r="J304" s="214"/>
      <c r="K304" s="216"/>
      <c r="L304" s="216"/>
      <c r="M304" s="216"/>
      <c r="N304" s="210"/>
      <c r="O304" s="210"/>
      <c r="P304" s="210"/>
      <c r="Q304" s="210"/>
      <c r="R304" s="210"/>
      <c r="S304" s="214"/>
      <c r="T304" s="216"/>
      <c r="U304" s="216"/>
      <c r="V304" s="216"/>
      <c r="W304" s="210"/>
      <c r="AB304" s="239"/>
      <c r="AC304" s="239"/>
      <c r="AD304" s="239"/>
      <c r="AE304" s="239"/>
      <c r="AF304" s="239"/>
      <c r="AG304" s="239"/>
      <c r="AH304" s="239"/>
      <c r="AI304" s="239"/>
      <c r="AJ304" s="239"/>
      <c r="AK304" s="239"/>
      <c r="AL304" s="239"/>
      <c r="AM304" s="239"/>
      <c r="AN304" s="239"/>
      <c r="AO304" s="239"/>
      <c r="AP304" s="239"/>
      <c r="AQ304" s="239"/>
      <c r="AR304" s="239"/>
      <c r="AS304" s="239"/>
      <c r="AT304" s="239"/>
      <c r="AU304" s="239"/>
      <c r="AV304" s="239"/>
      <c r="AW304" s="239"/>
      <c r="AX304" s="239"/>
      <c r="AY304" s="239"/>
      <c r="AZ304" s="239"/>
      <c r="BA304" s="239"/>
      <c r="BB304" s="239"/>
      <c r="BC304" s="239"/>
      <c r="BD304" s="239"/>
      <c r="BE304" s="239"/>
    </row>
    <row r="305" spans="3:57" s="77" customFormat="1" x14ac:dyDescent="0.2">
      <c r="C305" s="210"/>
      <c r="D305" s="210"/>
      <c r="E305" s="210"/>
      <c r="F305" s="210"/>
      <c r="G305" s="210"/>
      <c r="H305" s="214"/>
      <c r="I305" s="214"/>
      <c r="J305" s="214"/>
      <c r="K305" s="216"/>
      <c r="L305" s="216"/>
      <c r="M305" s="216"/>
      <c r="N305" s="210"/>
      <c r="O305" s="210"/>
      <c r="P305" s="210"/>
      <c r="Q305" s="210"/>
      <c r="R305" s="210"/>
      <c r="S305" s="214"/>
      <c r="T305" s="216"/>
      <c r="U305" s="216"/>
      <c r="V305" s="216"/>
      <c r="W305" s="210"/>
      <c r="AB305" s="239"/>
      <c r="AC305" s="239"/>
      <c r="AD305" s="239"/>
      <c r="AE305" s="239"/>
      <c r="AF305" s="239"/>
      <c r="AG305" s="239"/>
      <c r="AH305" s="239"/>
      <c r="AI305" s="239"/>
      <c r="AJ305" s="239"/>
      <c r="AK305" s="239"/>
      <c r="AL305" s="239"/>
      <c r="AM305" s="239"/>
      <c r="AN305" s="239"/>
      <c r="AO305" s="239"/>
      <c r="AP305" s="239"/>
      <c r="AQ305" s="239"/>
      <c r="AR305" s="239"/>
      <c r="AS305" s="239"/>
      <c r="AT305" s="239"/>
      <c r="AU305" s="239"/>
      <c r="AV305" s="239"/>
      <c r="AW305" s="239"/>
      <c r="AX305" s="239"/>
      <c r="AY305" s="239"/>
      <c r="AZ305" s="239"/>
      <c r="BA305" s="239"/>
      <c r="BB305" s="239"/>
      <c r="BC305" s="239"/>
      <c r="BD305" s="239"/>
      <c r="BE305" s="239"/>
    </row>
    <row r="306" spans="3:57" s="77" customFormat="1" x14ac:dyDescent="0.2">
      <c r="C306" s="210"/>
      <c r="D306" s="210"/>
      <c r="E306" s="210"/>
      <c r="F306" s="210"/>
      <c r="G306" s="210"/>
      <c r="H306" s="214"/>
      <c r="I306" s="214"/>
      <c r="J306" s="214"/>
      <c r="K306" s="216"/>
      <c r="L306" s="216"/>
      <c r="M306" s="216"/>
      <c r="N306" s="210"/>
      <c r="O306" s="210"/>
      <c r="P306" s="210"/>
      <c r="Q306" s="210"/>
      <c r="R306" s="210"/>
      <c r="S306" s="214"/>
      <c r="T306" s="216"/>
      <c r="U306" s="216"/>
      <c r="V306" s="216"/>
      <c r="W306" s="210"/>
      <c r="AB306" s="239"/>
      <c r="AC306" s="239"/>
      <c r="AD306" s="239"/>
      <c r="AE306" s="239"/>
      <c r="AF306" s="239"/>
      <c r="AG306" s="239"/>
      <c r="AH306" s="239"/>
      <c r="AI306" s="239"/>
      <c r="AJ306" s="239"/>
      <c r="AK306" s="239"/>
      <c r="AL306" s="239"/>
      <c r="AM306" s="239"/>
      <c r="AN306" s="239"/>
      <c r="AO306" s="239"/>
      <c r="AP306" s="239"/>
      <c r="AQ306" s="239"/>
      <c r="AR306" s="239"/>
      <c r="AS306" s="239"/>
      <c r="AT306" s="239"/>
      <c r="AU306" s="239"/>
      <c r="AV306" s="239"/>
      <c r="AW306" s="239"/>
      <c r="AX306" s="239"/>
      <c r="AY306" s="239"/>
      <c r="AZ306" s="239"/>
      <c r="BA306" s="239"/>
      <c r="BB306" s="239"/>
      <c r="BC306" s="239"/>
      <c r="BD306" s="239"/>
      <c r="BE306" s="239"/>
    </row>
    <row r="307" spans="3:57" s="77" customFormat="1" x14ac:dyDescent="0.2">
      <c r="C307" s="210"/>
      <c r="D307" s="210"/>
      <c r="E307" s="210"/>
      <c r="F307" s="210"/>
      <c r="G307" s="210"/>
      <c r="H307" s="214"/>
      <c r="I307" s="214"/>
      <c r="J307" s="214"/>
      <c r="K307" s="216"/>
      <c r="L307" s="216"/>
      <c r="M307" s="216"/>
      <c r="N307" s="210"/>
      <c r="O307" s="210"/>
      <c r="P307" s="210"/>
      <c r="Q307" s="210"/>
      <c r="R307" s="210"/>
      <c r="S307" s="214"/>
      <c r="T307" s="216"/>
      <c r="U307" s="216"/>
      <c r="V307" s="216"/>
      <c r="W307" s="210"/>
      <c r="AB307" s="239"/>
      <c r="AC307" s="239"/>
      <c r="AD307" s="239"/>
      <c r="AE307" s="239"/>
      <c r="AF307" s="239"/>
      <c r="AG307" s="239"/>
      <c r="AH307" s="239"/>
      <c r="AI307" s="239"/>
      <c r="AJ307" s="239"/>
      <c r="AK307" s="239"/>
      <c r="AL307" s="239"/>
      <c r="AM307" s="239"/>
      <c r="AN307" s="239"/>
      <c r="AO307" s="239"/>
      <c r="AP307" s="239"/>
      <c r="AQ307" s="239"/>
      <c r="AR307" s="239"/>
      <c r="AS307" s="239"/>
      <c r="AT307" s="239"/>
      <c r="AU307" s="239"/>
      <c r="AV307" s="239"/>
      <c r="AW307" s="239"/>
      <c r="AX307" s="239"/>
      <c r="AY307" s="239"/>
      <c r="AZ307" s="239"/>
      <c r="BA307" s="239"/>
      <c r="BB307" s="239"/>
      <c r="BC307" s="239"/>
      <c r="BD307" s="239"/>
      <c r="BE307" s="239"/>
    </row>
    <row r="308" spans="3:57" s="77" customFormat="1" x14ac:dyDescent="0.2">
      <c r="C308" s="210"/>
      <c r="D308" s="210"/>
      <c r="E308" s="210"/>
      <c r="F308" s="210"/>
      <c r="G308" s="210"/>
      <c r="H308" s="214"/>
      <c r="I308" s="214"/>
      <c r="J308" s="214"/>
      <c r="K308" s="216"/>
      <c r="L308" s="216"/>
      <c r="M308" s="216"/>
      <c r="N308" s="210"/>
      <c r="O308" s="210"/>
      <c r="P308" s="210"/>
      <c r="Q308" s="210"/>
      <c r="R308" s="210"/>
      <c r="S308" s="214"/>
      <c r="T308" s="216"/>
      <c r="U308" s="216"/>
      <c r="V308" s="216"/>
      <c r="W308" s="210"/>
      <c r="AB308" s="239"/>
      <c r="AC308" s="239"/>
      <c r="AD308" s="239"/>
      <c r="AE308" s="239"/>
      <c r="AF308" s="239"/>
      <c r="AG308" s="239"/>
      <c r="AH308" s="239"/>
      <c r="AI308" s="239"/>
      <c r="AJ308" s="239"/>
      <c r="AK308" s="239"/>
      <c r="AL308" s="239"/>
      <c r="AM308" s="239"/>
      <c r="AN308" s="239"/>
      <c r="AO308" s="239"/>
      <c r="AP308" s="239"/>
      <c r="AQ308" s="239"/>
      <c r="AR308" s="239"/>
      <c r="AS308" s="239"/>
      <c r="AT308" s="239"/>
      <c r="AU308" s="239"/>
      <c r="AV308" s="239"/>
      <c r="AW308" s="239"/>
      <c r="AX308" s="239"/>
      <c r="AY308" s="239"/>
      <c r="AZ308" s="239"/>
      <c r="BA308" s="239"/>
      <c r="BB308" s="239"/>
      <c r="BC308" s="239"/>
      <c r="BD308" s="239"/>
      <c r="BE308" s="239"/>
    </row>
    <row r="309" spans="3:57" s="77" customFormat="1" x14ac:dyDescent="0.2">
      <c r="C309" s="210"/>
      <c r="D309" s="210"/>
      <c r="E309" s="210"/>
      <c r="F309" s="210"/>
      <c r="G309" s="210"/>
      <c r="H309" s="214"/>
      <c r="I309" s="214"/>
      <c r="J309" s="214"/>
      <c r="K309" s="216"/>
      <c r="L309" s="216"/>
      <c r="M309" s="216"/>
      <c r="N309" s="210"/>
      <c r="O309" s="210"/>
      <c r="P309" s="210"/>
      <c r="Q309" s="210"/>
      <c r="R309" s="210"/>
      <c r="S309" s="214"/>
      <c r="T309" s="216"/>
      <c r="U309" s="216"/>
      <c r="V309" s="216"/>
      <c r="W309" s="210"/>
      <c r="AB309" s="239"/>
      <c r="AC309" s="239"/>
      <c r="AD309" s="239"/>
      <c r="AE309" s="239"/>
      <c r="AF309" s="239"/>
      <c r="AG309" s="239"/>
      <c r="AH309" s="239"/>
      <c r="AI309" s="239"/>
      <c r="AJ309" s="239"/>
      <c r="AK309" s="239"/>
      <c r="AL309" s="239"/>
      <c r="AM309" s="239"/>
      <c r="AN309" s="239"/>
      <c r="AO309" s="239"/>
      <c r="AP309" s="239"/>
      <c r="AQ309" s="239"/>
      <c r="AR309" s="239"/>
      <c r="AS309" s="239"/>
      <c r="AT309" s="239"/>
      <c r="AU309" s="239"/>
      <c r="AV309" s="239"/>
      <c r="AW309" s="239"/>
      <c r="AX309" s="239"/>
      <c r="AY309" s="239"/>
      <c r="AZ309" s="239"/>
      <c r="BA309" s="239"/>
      <c r="BB309" s="239"/>
      <c r="BC309" s="239"/>
      <c r="BD309" s="239"/>
      <c r="BE309" s="239"/>
    </row>
    <row r="310" spans="3:57" s="77" customFormat="1" x14ac:dyDescent="0.2">
      <c r="C310" s="210"/>
      <c r="D310" s="210"/>
      <c r="E310" s="210"/>
      <c r="F310" s="210"/>
      <c r="G310" s="210"/>
      <c r="H310" s="214"/>
      <c r="I310" s="214"/>
      <c r="J310" s="214"/>
      <c r="K310" s="216"/>
      <c r="L310" s="216"/>
      <c r="M310" s="216"/>
      <c r="N310" s="210"/>
      <c r="O310" s="210"/>
      <c r="P310" s="210"/>
      <c r="Q310" s="210"/>
      <c r="R310" s="210"/>
      <c r="S310" s="214"/>
      <c r="T310" s="216"/>
      <c r="U310" s="216"/>
      <c r="V310" s="216"/>
      <c r="W310" s="210"/>
      <c r="AB310" s="239"/>
      <c r="AC310" s="239"/>
      <c r="AD310" s="239"/>
      <c r="AE310" s="239"/>
      <c r="AF310" s="239"/>
      <c r="AG310" s="239"/>
      <c r="AH310" s="239"/>
      <c r="AI310" s="239"/>
      <c r="AJ310" s="239"/>
      <c r="AK310" s="239"/>
      <c r="AL310" s="239"/>
      <c r="AM310" s="239"/>
      <c r="AN310" s="239"/>
      <c r="AO310" s="239"/>
      <c r="AP310" s="239"/>
      <c r="AQ310" s="239"/>
      <c r="AR310" s="239"/>
      <c r="AS310" s="239"/>
      <c r="AT310" s="239"/>
      <c r="AU310" s="239"/>
      <c r="AV310" s="239"/>
      <c r="AW310" s="239"/>
      <c r="AX310" s="239"/>
      <c r="AY310" s="239"/>
      <c r="AZ310" s="239"/>
      <c r="BA310" s="239"/>
      <c r="BB310" s="239"/>
      <c r="BC310" s="239"/>
      <c r="BD310" s="239"/>
      <c r="BE310" s="239"/>
    </row>
    <row r="311" spans="3:57" s="77" customFormat="1" x14ac:dyDescent="0.2">
      <c r="C311" s="210"/>
      <c r="D311" s="210"/>
      <c r="E311" s="210"/>
      <c r="F311" s="210"/>
      <c r="G311" s="210"/>
      <c r="H311" s="214"/>
      <c r="I311" s="214"/>
      <c r="J311" s="214"/>
      <c r="K311" s="216"/>
      <c r="L311" s="216"/>
      <c r="M311" s="216"/>
      <c r="N311" s="210"/>
      <c r="O311" s="210"/>
      <c r="P311" s="210"/>
      <c r="Q311" s="210"/>
      <c r="R311" s="210"/>
      <c r="S311" s="214"/>
      <c r="T311" s="216"/>
      <c r="U311" s="216"/>
      <c r="V311" s="216"/>
      <c r="W311" s="210"/>
      <c r="AB311" s="239"/>
      <c r="AC311" s="239"/>
      <c r="AD311" s="239"/>
      <c r="AE311" s="239"/>
      <c r="AF311" s="239"/>
      <c r="AG311" s="239"/>
      <c r="AH311" s="239"/>
      <c r="AI311" s="239"/>
      <c r="AJ311" s="239"/>
      <c r="AK311" s="239"/>
      <c r="AL311" s="239"/>
      <c r="AM311" s="239"/>
      <c r="AN311" s="239"/>
      <c r="AO311" s="239"/>
      <c r="AP311" s="239"/>
      <c r="AQ311" s="239"/>
      <c r="AR311" s="239"/>
      <c r="AS311" s="239"/>
      <c r="AT311" s="239"/>
      <c r="AU311" s="239"/>
      <c r="AV311" s="239"/>
      <c r="AW311" s="239"/>
      <c r="AX311" s="239"/>
      <c r="AY311" s="239"/>
      <c r="AZ311" s="239"/>
      <c r="BA311" s="239"/>
      <c r="BB311" s="239"/>
      <c r="BC311" s="239"/>
      <c r="BD311" s="239"/>
      <c r="BE311" s="239"/>
    </row>
    <row r="312" spans="3:57" s="77" customFormat="1" x14ac:dyDescent="0.2">
      <c r="C312" s="210"/>
      <c r="D312" s="210"/>
      <c r="E312" s="210"/>
      <c r="F312" s="210"/>
      <c r="G312" s="210"/>
      <c r="H312" s="214"/>
      <c r="I312" s="214"/>
      <c r="J312" s="214"/>
      <c r="K312" s="216"/>
      <c r="L312" s="216"/>
      <c r="M312" s="216"/>
      <c r="N312" s="210"/>
      <c r="O312" s="210"/>
      <c r="P312" s="210"/>
      <c r="Q312" s="210"/>
      <c r="R312" s="210"/>
      <c r="S312" s="214"/>
      <c r="T312" s="216"/>
      <c r="U312" s="216"/>
      <c r="V312" s="216"/>
      <c r="W312" s="210"/>
      <c r="AB312" s="239"/>
      <c r="AC312" s="239"/>
      <c r="AD312" s="239"/>
      <c r="AE312" s="239"/>
      <c r="AF312" s="239"/>
      <c r="AG312" s="239"/>
      <c r="AH312" s="239"/>
      <c r="AI312" s="239"/>
      <c r="AJ312" s="239"/>
      <c r="AK312" s="239"/>
      <c r="AL312" s="239"/>
      <c r="AM312" s="239"/>
      <c r="AN312" s="239"/>
      <c r="AO312" s="239"/>
      <c r="AP312" s="239"/>
      <c r="AQ312" s="239"/>
      <c r="AR312" s="239"/>
      <c r="AS312" s="239"/>
      <c r="AT312" s="239"/>
      <c r="AU312" s="239"/>
      <c r="AV312" s="239"/>
      <c r="AW312" s="239"/>
      <c r="AX312" s="239"/>
      <c r="AY312" s="239"/>
      <c r="AZ312" s="239"/>
      <c r="BA312" s="239"/>
      <c r="BB312" s="239"/>
      <c r="BC312" s="239"/>
      <c r="BD312" s="239"/>
      <c r="BE312" s="239"/>
    </row>
    <row r="313" spans="3:57" s="77" customFormat="1" x14ac:dyDescent="0.2">
      <c r="C313" s="210"/>
      <c r="D313" s="210"/>
      <c r="E313" s="210"/>
      <c r="F313" s="210"/>
      <c r="G313" s="210"/>
      <c r="H313" s="214"/>
      <c r="I313" s="214"/>
      <c r="J313" s="214"/>
      <c r="K313" s="216"/>
      <c r="L313" s="216"/>
      <c r="M313" s="216"/>
      <c r="N313" s="210"/>
      <c r="O313" s="210"/>
      <c r="P313" s="210"/>
      <c r="Q313" s="210"/>
      <c r="R313" s="210"/>
      <c r="S313" s="214"/>
      <c r="T313" s="216"/>
      <c r="U313" s="216"/>
      <c r="V313" s="216"/>
      <c r="W313" s="210"/>
      <c r="AB313" s="239"/>
      <c r="AC313" s="239"/>
      <c r="AD313" s="239"/>
      <c r="AE313" s="239"/>
      <c r="AF313" s="239"/>
      <c r="AG313" s="239"/>
      <c r="AH313" s="239"/>
      <c r="AI313" s="239"/>
      <c r="AJ313" s="239"/>
      <c r="AK313" s="239"/>
      <c r="AL313" s="239"/>
      <c r="AM313" s="239"/>
      <c r="AN313" s="239"/>
      <c r="AO313" s="239"/>
      <c r="AP313" s="239"/>
      <c r="AQ313" s="239"/>
      <c r="AR313" s="239"/>
      <c r="AS313" s="239"/>
      <c r="AT313" s="239"/>
      <c r="AU313" s="239"/>
      <c r="AV313" s="239"/>
      <c r="AW313" s="239"/>
      <c r="AX313" s="239"/>
      <c r="AY313" s="239"/>
      <c r="AZ313" s="239"/>
      <c r="BA313" s="239"/>
      <c r="BB313" s="239"/>
      <c r="BC313" s="239"/>
      <c r="BD313" s="239"/>
      <c r="BE313" s="239"/>
    </row>
    <row r="314" spans="3:57" s="77" customFormat="1" x14ac:dyDescent="0.2">
      <c r="C314" s="210"/>
      <c r="D314" s="210"/>
      <c r="E314" s="210"/>
      <c r="F314" s="210"/>
      <c r="G314" s="210"/>
      <c r="H314" s="214"/>
      <c r="I314" s="214"/>
      <c r="J314" s="214"/>
      <c r="K314" s="216"/>
      <c r="L314" s="216"/>
      <c r="M314" s="216"/>
      <c r="N314" s="210"/>
      <c r="O314" s="210"/>
      <c r="P314" s="210"/>
      <c r="Q314" s="210"/>
      <c r="R314" s="210"/>
      <c r="S314" s="214"/>
      <c r="T314" s="216"/>
      <c r="U314" s="216"/>
      <c r="V314" s="216"/>
      <c r="W314" s="210"/>
      <c r="AB314" s="239"/>
      <c r="AC314" s="239"/>
      <c r="AD314" s="239"/>
      <c r="AE314" s="239"/>
      <c r="AF314" s="239"/>
      <c r="AG314" s="239"/>
      <c r="AH314" s="239"/>
      <c r="AI314" s="239"/>
      <c r="AJ314" s="239"/>
      <c r="AK314" s="239"/>
      <c r="AL314" s="239"/>
      <c r="AM314" s="239"/>
      <c r="AN314" s="239"/>
      <c r="AO314" s="239"/>
      <c r="AP314" s="239"/>
      <c r="AQ314" s="239"/>
      <c r="AR314" s="239"/>
      <c r="AS314" s="239"/>
      <c r="AT314" s="239"/>
      <c r="AU314" s="239"/>
      <c r="AV314" s="239"/>
      <c r="AW314" s="239"/>
      <c r="AX314" s="239"/>
      <c r="AY314" s="239"/>
      <c r="AZ314" s="239"/>
      <c r="BA314" s="239"/>
      <c r="BB314" s="239"/>
      <c r="BC314" s="239"/>
      <c r="BD314" s="239"/>
      <c r="BE314" s="239"/>
    </row>
    <row r="315" spans="3:57" s="77" customFormat="1" x14ac:dyDescent="0.2">
      <c r="C315" s="210"/>
      <c r="D315" s="210"/>
      <c r="E315" s="210"/>
      <c r="F315" s="210"/>
      <c r="G315" s="210"/>
      <c r="H315" s="214"/>
      <c r="I315" s="214"/>
      <c r="J315" s="214"/>
      <c r="K315" s="216"/>
      <c r="L315" s="216"/>
      <c r="M315" s="216"/>
      <c r="N315" s="210"/>
      <c r="O315" s="210"/>
      <c r="P315" s="210"/>
      <c r="Q315" s="210"/>
      <c r="R315" s="210"/>
      <c r="S315" s="214"/>
      <c r="T315" s="216"/>
      <c r="U315" s="216"/>
      <c r="V315" s="216"/>
      <c r="W315" s="210"/>
      <c r="AB315" s="239"/>
      <c r="AC315" s="239"/>
      <c r="AD315" s="239"/>
      <c r="AE315" s="239"/>
      <c r="AF315" s="239"/>
      <c r="AG315" s="239"/>
      <c r="AH315" s="239"/>
      <c r="AI315" s="239"/>
      <c r="AJ315" s="239"/>
      <c r="AK315" s="239"/>
      <c r="AL315" s="239"/>
      <c r="AM315" s="239"/>
      <c r="AN315" s="239"/>
      <c r="AO315" s="239"/>
      <c r="AP315" s="239"/>
      <c r="AQ315" s="239"/>
      <c r="AR315" s="239"/>
      <c r="AS315" s="239"/>
      <c r="AT315" s="239"/>
      <c r="AU315" s="239"/>
      <c r="AV315" s="239"/>
      <c r="AW315" s="239"/>
      <c r="AX315" s="239"/>
      <c r="AY315" s="239"/>
      <c r="AZ315" s="239"/>
      <c r="BA315" s="239"/>
      <c r="BB315" s="239"/>
      <c r="BC315" s="239"/>
      <c r="BD315" s="239"/>
      <c r="BE315" s="239"/>
    </row>
    <row r="316" spans="3:57" s="77" customFormat="1" x14ac:dyDescent="0.2">
      <c r="C316" s="210"/>
      <c r="D316" s="210"/>
      <c r="E316" s="210"/>
      <c r="F316" s="210"/>
      <c r="G316" s="210"/>
      <c r="H316" s="214"/>
      <c r="I316" s="214"/>
      <c r="J316" s="214"/>
      <c r="K316" s="216"/>
      <c r="L316" s="216"/>
      <c r="M316" s="216"/>
      <c r="N316" s="210"/>
      <c r="O316" s="210"/>
      <c r="P316" s="210"/>
      <c r="Q316" s="210"/>
      <c r="R316" s="210"/>
      <c r="S316" s="214"/>
      <c r="T316" s="216"/>
      <c r="U316" s="216"/>
      <c r="V316" s="216"/>
      <c r="W316" s="210"/>
      <c r="AB316" s="239"/>
      <c r="AC316" s="239"/>
      <c r="AD316" s="239"/>
      <c r="AE316" s="239"/>
      <c r="AF316" s="239"/>
      <c r="AG316" s="239"/>
      <c r="AH316" s="239"/>
      <c r="AI316" s="239"/>
      <c r="AJ316" s="239"/>
      <c r="AK316" s="239"/>
      <c r="AL316" s="239"/>
      <c r="AM316" s="239"/>
      <c r="AN316" s="239"/>
      <c r="AO316" s="239"/>
      <c r="AP316" s="239"/>
      <c r="AQ316" s="239"/>
      <c r="AR316" s="239"/>
      <c r="AS316" s="239"/>
      <c r="AT316" s="239"/>
      <c r="AU316" s="239"/>
      <c r="AV316" s="239"/>
      <c r="AW316" s="239"/>
      <c r="AX316" s="239"/>
      <c r="AY316" s="239"/>
      <c r="AZ316" s="239"/>
      <c r="BA316" s="239"/>
      <c r="BB316" s="239"/>
      <c r="BC316" s="239"/>
      <c r="BD316" s="239"/>
      <c r="BE316" s="239"/>
    </row>
    <row r="317" spans="3:57" s="77" customFormat="1" x14ac:dyDescent="0.2">
      <c r="C317" s="210"/>
      <c r="D317" s="210"/>
      <c r="E317" s="210"/>
      <c r="F317" s="210"/>
      <c r="G317" s="210"/>
      <c r="H317" s="214"/>
      <c r="I317" s="214"/>
      <c r="J317" s="214"/>
      <c r="K317" s="216"/>
      <c r="L317" s="216"/>
      <c r="M317" s="216"/>
      <c r="N317" s="210"/>
      <c r="O317" s="210"/>
      <c r="P317" s="210"/>
      <c r="Q317" s="210"/>
      <c r="R317" s="210"/>
      <c r="S317" s="214"/>
      <c r="T317" s="216"/>
      <c r="U317" s="216"/>
      <c r="V317" s="216"/>
      <c r="W317" s="210"/>
      <c r="AB317" s="239"/>
      <c r="AC317" s="239"/>
      <c r="AD317" s="239"/>
      <c r="AE317" s="239"/>
      <c r="AF317" s="239"/>
      <c r="AG317" s="239"/>
      <c r="AH317" s="239"/>
      <c r="AI317" s="239"/>
      <c r="AJ317" s="239"/>
      <c r="AK317" s="239"/>
      <c r="AL317" s="239"/>
      <c r="AM317" s="239"/>
      <c r="AN317" s="239"/>
      <c r="AO317" s="239"/>
      <c r="AP317" s="239"/>
      <c r="AQ317" s="239"/>
      <c r="AR317" s="239"/>
      <c r="AS317" s="239"/>
      <c r="AT317" s="239"/>
      <c r="AU317" s="239"/>
      <c r="AV317" s="239"/>
      <c r="AW317" s="239"/>
      <c r="AX317" s="239"/>
      <c r="AY317" s="239"/>
      <c r="AZ317" s="239"/>
      <c r="BA317" s="239"/>
      <c r="BB317" s="239"/>
      <c r="BC317" s="239"/>
      <c r="BD317" s="239"/>
      <c r="BE317" s="239"/>
    </row>
    <row r="318" spans="3:57" s="77" customFormat="1" x14ac:dyDescent="0.2">
      <c r="C318" s="210"/>
      <c r="D318" s="210"/>
      <c r="E318" s="210"/>
      <c r="F318" s="210"/>
      <c r="G318" s="210"/>
      <c r="H318" s="214"/>
      <c r="I318" s="214"/>
      <c r="J318" s="214"/>
      <c r="K318" s="216"/>
      <c r="L318" s="216"/>
      <c r="M318" s="216"/>
      <c r="N318" s="210"/>
      <c r="O318" s="210"/>
      <c r="P318" s="210"/>
      <c r="Q318" s="210"/>
      <c r="R318" s="210"/>
      <c r="S318" s="214"/>
      <c r="T318" s="216"/>
      <c r="U318" s="216"/>
      <c r="V318" s="216"/>
      <c r="W318" s="210"/>
      <c r="AB318" s="239"/>
      <c r="AC318" s="239"/>
      <c r="AD318" s="239"/>
      <c r="AE318" s="239"/>
      <c r="AF318" s="239"/>
      <c r="AG318" s="239"/>
      <c r="AH318" s="239"/>
      <c r="AI318" s="239"/>
      <c r="AJ318" s="239"/>
      <c r="AK318" s="239"/>
      <c r="AL318" s="239"/>
      <c r="AM318" s="239"/>
      <c r="AN318" s="239"/>
      <c r="AO318" s="239"/>
      <c r="AP318" s="239"/>
      <c r="AQ318" s="239"/>
      <c r="AR318" s="239"/>
      <c r="AS318" s="239"/>
      <c r="AT318" s="239"/>
      <c r="AU318" s="239"/>
      <c r="AV318" s="239"/>
      <c r="AW318" s="239"/>
      <c r="AX318" s="239"/>
      <c r="AY318" s="239"/>
      <c r="AZ318" s="239"/>
      <c r="BA318" s="239"/>
      <c r="BB318" s="239"/>
      <c r="BC318" s="239"/>
      <c r="BD318" s="239"/>
      <c r="BE318" s="239"/>
    </row>
    <row r="319" spans="3:57" s="77" customFormat="1" x14ac:dyDescent="0.2">
      <c r="C319" s="210"/>
      <c r="D319" s="210"/>
      <c r="E319" s="210"/>
      <c r="F319" s="210"/>
      <c r="G319" s="210"/>
      <c r="H319" s="214"/>
      <c r="I319" s="214"/>
      <c r="J319" s="214"/>
      <c r="K319" s="216"/>
      <c r="L319" s="216"/>
      <c r="M319" s="216"/>
      <c r="N319" s="210"/>
      <c r="O319" s="210"/>
      <c r="P319" s="210"/>
      <c r="Q319" s="210"/>
      <c r="R319" s="210"/>
      <c r="S319" s="214"/>
      <c r="T319" s="216"/>
      <c r="U319" s="216"/>
      <c r="V319" s="216"/>
      <c r="W319" s="210"/>
      <c r="AB319" s="239"/>
      <c r="AC319" s="239"/>
      <c r="AD319" s="239"/>
      <c r="AE319" s="239"/>
      <c r="AF319" s="239"/>
      <c r="AG319" s="239"/>
      <c r="AH319" s="239"/>
      <c r="AI319" s="239"/>
      <c r="AJ319" s="239"/>
      <c r="AK319" s="239"/>
      <c r="AL319" s="239"/>
      <c r="AM319" s="239"/>
      <c r="AN319" s="239"/>
      <c r="AO319" s="239"/>
      <c r="AP319" s="239"/>
      <c r="AQ319" s="239"/>
      <c r="AR319" s="239"/>
      <c r="AS319" s="239"/>
      <c r="AT319" s="239"/>
      <c r="AU319" s="239"/>
      <c r="AV319" s="239"/>
      <c r="AW319" s="239"/>
      <c r="AX319" s="239"/>
      <c r="AY319" s="239"/>
      <c r="AZ319" s="239"/>
      <c r="BA319" s="239"/>
      <c r="BB319" s="239"/>
      <c r="BC319" s="239"/>
      <c r="BD319" s="239"/>
      <c r="BE319" s="239"/>
    </row>
    <row r="320" spans="3:57" s="77" customFormat="1" x14ac:dyDescent="0.2">
      <c r="C320" s="210"/>
      <c r="D320" s="210"/>
      <c r="E320" s="210"/>
      <c r="F320" s="210"/>
      <c r="G320" s="210"/>
      <c r="H320" s="214"/>
      <c r="I320" s="214"/>
      <c r="J320" s="214"/>
      <c r="K320" s="216"/>
      <c r="L320" s="216"/>
      <c r="M320" s="216"/>
      <c r="N320" s="210"/>
      <c r="O320" s="210"/>
      <c r="P320" s="210"/>
      <c r="Q320" s="210"/>
      <c r="R320" s="210"/>
      <c r="S320" s="214"/>
      <c r="T320" s="216"/>
      <c r="U320" s="216"/>
      <c r="V320" s="216"/>
      <c r="W320" s="210"/>
      <c r="AB320" s="239"/>
      <c r="AC320" s="239"/>
      <c r="AD320" s="239"/>
      <c r="AE320" s="239"/>
      <c r="AF320" s="239"/>
      <c r="AG320" s="239"/>
      <c r="AH320" s="239"/>
      <c r="AI320" s="239"/>
      <c r="AJ320" s="239"/>
      <c r="AK320" s="239"/>
      <c r="AL320" s="239"/>
      <c r="AM320" s="239"/>
      <c r="AN320" s="239"/>
      <c r="AO320" s="239"/>
      <c r="AP320" s="239"/>
      <c r="AQ320" s="239"/>
      <c r="AR320" s="239"/>
      <c r="AS320" s="239"/>
      <c r="AT320" s="239"/>
      <c r="AU320" s="239"/>
      <c r="AV320" s="239"/>
      <c r="AW320" s="239"/>
      <c r="AX320" s="239"/>
      <c r="AY320" s="239"/>
      <c r="AZ320" s="239"/>
      <c r="BA320" s="239"/>
      <c r="BB320" s="239"/>
      <c r="BC320" s="239"/>
      <c r="BD320" s="239"/>
      <c r="BE320" s="239"/>
    </row>
    <row r="321" spans="3:57" s="77" customFormat="1" x14ac:dyDescent="0.2">
      <c r="C321" s="210"/>
      <c r="D321" s="210"/>
      <c r="E321" s="210"/>
      <c r="F321" s="210"/>
      <c r="G321" s="210"/>
      <c r="H321" s="214"/>
      <c r="I321" s="214"/>
      <c r="J321" s="214"/>
      <c r="K321" s="216"/>
      <c r="L321" s="216"/>
      <c r="M321" s="216"/>
      <c r="N321" s="210"/>
      <c r="O321" s="210"/>
      <c r="P321" s="210"/>
      <c r="Q321" s="210"/>
      <c r="R321" s="210"/>
      <c r="S321" s="214"/>
      <c r="T321" s="216"/>
      <c r="U321" s="216"/>
      <c r="V321" s="216"/>
      <c r="W321" s="210"/>
      <c r="AB321" s="239"/>
      <c r="AC321" s="239"/>
      <c r="AD321" s="239"/>
      <c r="AE321" s="239"/>
      <c r="AF321" s="239"/>
      <c r="AG321" s="239"/>
      <c r="AH321" s="239"/>
      <c r="AI321" s="239"/>
      <c r="AJ321" s="239"/>
      <c r="AK321" s="239"/>
      <c r="AL321" s="239"/>
      <c r="AM321" s="239"/>
      <c r="AN321" s="239"/>
      <c r="AO321" s="239"/>
      <c r="AP321" s="239"/>
      <c r="AQ321" s="239"/>
      <c r="AR321" s="239"/>
      <c r="AS321" s="239"/>
      <c r="AT321" s="239"/>
      <c r="AU321" s="239"/>
      <c r="AV321" s="239"/>
      <c r="AW321" s="239"/>
      <c r="AX321" s="239"/>
      <c r="AY321" s="239"/>
      <c r="AZ321" s="239"/>
      <c r="BA321" s="239"/>
      <c r="BB321" s="239"/>
      <c r="BC321" s="239"/>
      <c r="BD321" s="239"/>
      <c r="BE321" s="239"/>
    </row>
    <row r="322" spans="3:57" s="77" customFormat="1" x14ac:dyDescent="0.2">
      <c r="C322" s="210"/>
      <c r="D322" s="210"/>
      <c r="E322" s="210"/>
      <c r="F322" s="210"/>
      <c r="G322" s="210"/>
      <c r="H322" s="214"/>
      <c r="I322" s="214"/>
      <c r="J322" s="214"/>
      <c r="K322" s="216"/>
      <c r="L322" s="216"/>
      <c r="M322" s="216"/>
      <c r="N322" s="210"/>
      <c r="O322" s="210"/>
      <c r="P322" s="210"/>
      <c r="Q322" s="210"/>
      <c r="R322" s="210"/>
      <c r="S322" s="214"/>
      <c r="T322" s="216"/>
      <c r="U322" s="216"/>
      <c r="V322" s="216"/>
      <c r="W322" s="210"/>
      <c r="AB322" s="239"/>
      <c r="AC322" s="239"/>
      <c r="AD322" s="239"/>
      <c r="AE322" s="239"/>
      <c r="AF322" s="239"/>
      <c r="AG322" s="239"/>
      <c r="AH322" s="239"/>
      <c r="AI322" s="239"/>
      <c r="AJ322" s="239"/>
      <c r="AK322" s="239"/>
      <c r="AL322" s="239"/>
      <c r="AM322" s="239"/>
      <c r="AN322" s="239"/>
      <c r="AO322" s="239"/>
      <c r="AP322" s="239"/>
      <c r="AQ322" s="239"/>
      <c r="AR322" s="239"/>
      <c r="AS322" s="239"/>
      <c r="AT322" s="239"/>
      <c r="AU322" s="239"/>
      <c r="AV322" s="239"/>
      <c r="AW322" s="239"/>
      <c r="AX322" s="239"/>
      <c r="AY322" s="239"/>
      <c r="AZ322" s="239"/>
      <c r="BA322" s="239"/>
      <c r="BB322" s="239"/>
      <c r="BC322" s="239"/>
      <c r="BD322" s="239"/>
      <c r="BE322" s="239"/>
    </row>
    <row r="323" spans="3:57" s="77" customFormat="1" x14ac:dyDescent="0.2">
      <c r="C323" s="210"/>
      <c r="D323" s="210"/>
      <c r="E323" s="210"/>
      <c r="F323" s="210"/>
      <c r="G323" s="210"/>
      <c r="H323" s="214"/>
      <c r="I323" s="214"/>
      <c r="J323" s="214"/>
      <c r="K323" s="216"/>
      <c r="L323" s="216"/>
      <c r="M323" s="216"/>
      <c r="N323" s="210"/>
      <c r="O323" s="210"/>
      <c r="P323" s="210"/>
      <c r="Q323" s="210"/>
      <c r="R323" s="210"/>
      <c r="S323" s="214"/>
      <c r="T323" s="216"/>
      <c r="U323" s="216"/>
      <c r="V323" s="216"/>
      <c r="W323" s="210"/>
      <c r="AB323" s="239"/>
      <c r="AC323" s="239"/>
      <c r="AD323" s="239"/>
      <c r="AE323" s="239"/>
      <c r="AF323" s="239"/>
      <c r="AG323" s="239"/>
      <c r="AH323" s="239"/>
      <c r="AI323" s="239"/>
      <c r="AJ323" s="239"/>
      <c r="AK323" s="239"/>
      <c r="AL323" s="239"/>
      <c r="AM323" s="239"/>
      <c r="AN323" s="239"/>
      <c r="AO323" s="239"/>
      <c r="AP323" s="239"/>
      <c r="AQ323" s="239"/>
      <c r="AR323" s="239"/>
      <c r="AS323" s="239"/>
      <c r="AT323" s="239"/>
      <c r="AU323" s="239"/>
      <c r="AV323" s="239"/>
      <c r="AW323" s="239"/>
      <c r="AX323" s="239"/>
      <c r="AY323" s="239"/>
      <c r="AZ323" s="239"/>
      <c r="BA323" s="239"/>
      <c r="BB323" s="239"/>
      <c r="BC323" s="239"/>
      <c r="BD323" s="239"/>
      <c r="BE323" s="239"/>
    </row>
    <row r="324" spans="3:57" s="77" customFormat="1" x14ac:dyDescent="0.2">
      <c r="C324" s="210"/>
      <c r="D324" s="210"/>
      <c r="E324" s="210"/>
      <c r="F324" s="210"/>
      <c r="G324" s="210"/>
      <c r="H324" s="214"/>
      <c r="I324" s="214"/>
      <c r="J324" s="214"/>
      <c r="K324" s="216"/>
      <c r="L324" s="216"/>
      <c r="M324" s="216"/>
      <c r="N324" s="210"/>
      <c r="O324" s="210"/>
      <c r="P324" s="210"/>
      <c r="Q324" s="210"/>
      <c r="R324" s="210"/>
      <c r="S324" s="214"/>
      <c r="T324" s="216"/>
      <c r="U324" s="216"/>
      <c r="V324" s="216"/>
      <c r="W324" s="210"/>
      <c r="AB324" s="239"/>
      <c r="AC324" s="239"/>
      <c r="AD324" s="239"/>
      <c r="AE324" s="239"/>
      <c r="AF324" s="239"/>
      <c r="AG324" s="239"/>
      <c r="AH324" s="239"/>
      <c r="AI324" s="239"/>
      <c r="AJ324" s="239"/>
      <c r="AK324" s="239"/>
      <c r="AL324" s="239"/>
      <c r="AM324" s="239"/>
      <c r="AN324" s="239"/>
      <c r="AO324" s="239"/>
      <c r="AP324" s="239"/>
      <c r="AQ324" s="239"/>
      <c r="AR324" s="239"/>
      <c r="AS324" s="239"/>
      <c r="AT324" s="239"/>
      <c r="AU324" s="239"/>
      <c r="AV324" s="239"/>
      <c r="AW324" s="239"/>
      <c r="AX324" s="239"/>
      <c r="AY324" s="239"/>
      <c r="AZ324" s="239"/>
      <c r="BA324" s="239"/>
      <c r="BB324" s="239"/>
      <c r="BC324" s="239"/>
      <c r="BD324" s="239"/>
      <c r="BE324" s="239"/>
    </row>
    <row r="325" spans="3:57" s="77" customFormat="1" x14ac:dyDescent="0.2">
      <c r="C325" s="210"/>
      <c r="D325" s="210"/>
      <c r="E325" s="210"/>
      <c r="F325" s="210"/>
      <c r="G325" s="210"/>
      <c r="H325" s="214"/>
      <c r="I325" s="214"/>
      <c r="J325" s="214"/>
      <c r="K325" s="216"/>
      <c r="L325" s="216"/>
      <c r="M325" s="216"/>
      <c r="N325" s="210"/>
      <c r="O325" s="210"/>
      <c r="P325" s="210"/>
      <c r="Q325" s="210"/>
      <c r="R325" s="210"/>
      <c r="S325" s="214"/>
      <c r="T325" s="216"/>
      <c r="U325" s="216"/>
      <c r="V325" s="216"/>
      <c r="W325" s="210"/>
      <c r="AB325" s="239"/>
      <c r="AC325" s="239"/>
      <c r="AD325" s="239"/>
      <c r="AE325" s="239"/>
      <c r="AF325" s="239"/>
      <c r="AG325" s="239"/>
      <c r="AH325" s="239"/>
      <c r="AI325" s="239"/>
      <c r="AJ325" s="239"/>
      <c r="AK325" s="239"/>
      <c r="AL325" s="239"/>
      <c r="AM325" s="239"/>
      <c r="AN325" s="239"/>
      <c r="AO325" s="239"/>
      <c r="AP325" s="239"/>
      <c r="AQ325" s="239"/>
      <c r="AR325" s="239"/>
      <c r="AS325" s="239"/>
      <c r="AT325" s="239"/>
      <c r="AU325" s="239"/>
      <c r="AV325" s="239"/>
      <c r="AW325" s="239"/>
      <c r="AX325" s="239"/>
      <c r="AY325" s="239"/>
      <c r="AZ325" s="239"/>
      <c r="BA325" s="239"/>
      <c r="BB325" s="239"/>
      <c r="BC325" s="239"/>
      <c r="BD325" s="239"/>
      <c r="BE325" s="239"/>
    </row>
    <row r="326" spans="3:57" s="77" customFormat="1" x14ac:dyDescent="0.2">
      <c r="C326" s="210"/>
      <c r="D326" s="210"/>
      <c r="E326" s="210"/>
      <c r="F326" s="210"/>
      <c r="G326" s="210"/>
      <c r="H326" s="214"/>
      <c r="I326" s="214"/>
      <c r="J326" s="214"/>
      <c r="K326" s="216"/>
      <c r="L326" s="216"/>
      <c r="M326" s="216"/>
      <c r="N326" s="210"/>
      <c r="O326" s="210"/>
      <c r="P326" s="210"/>
      <c r="Q326" s="210"/>
      <c r="R326" s="210"/>
      <c r="S326" s="214"/>
      <c r="T326" s="216"/>
      <c r="U326" s="216"/>
      <c r="V326" s="216"/>
      <c r="W326" s="210"/>
      <c r="AB326" s="239"/>
      <c r="AC326" s="239"/>
      <c r="AD326" s="239"/>
      <c r="AE326" s="239"/>
      <c r="AF326" s="239"/>
      <c r="AG326" s="239"/>
      <c r="AH326" s="239"/>
      <c r="AI326" s="239"/>
      <c r="AJ326" s="239"/>
      <c r="AK326" s="239"/>
      <c r="AL326" s="239"/>
      <c r="AM326" s="239"/>
      <c r="AN326" s="239"/>
      <c r="AO326" s="239"/>
      <c r="AP326" s="239"/>
      <c r="AQ326" s="239"/>
      <c r="AR326" s="239"/>
      <c r="AS326" s="239"/>
      <c r="AT326" s="239"/>
      <c r="AU326" s="239"/>
      <c r="AV326" s="239"/>
      <c r="AW326" s="239"/>
      <c r="AX326" s="239"/>
      <c r="AY326" s="239"/>
      <c r="AZ326" s="239"/>
      <c r="BA326" s="239"/>
      <c r="BB326" s="239"/>
      <c r="BC326" s="239"/>
      <c r="BD326" s="239"/>
      <c r="BE326" s="239"/>
    </row>
    <row r="327" spans="3:57" s="77" customFormat="1" x14ac:dyDescent="0.2">
      <c r="C327" s="210"/>
      <c r="D327" s="210"/>
      <c r="E327" s="210"/>
      <c r="F327" s="210"/>
      <c r="G327" s="210"/>
      <c r="H327" s="214"/>
      <c r="I327" s="214"/>
      <c r="J327" s="214"/>
      <c r="K327" s="216"/>
      <c r="L327" s="216"/>
      <c r="M327" s="216"/>
      <c r="N327" s="210"/>
      <c r="O327" s="210"/>
      <c r="P327" s="210"/>
      <c r="Q327" s="210"/>
      <c r="R327" s="210"/>
      <c r="S327" s="214"/>
      <c r="T327" s="216"/>
      <c r="U327" s="216"/>
      <c r="V327" s="216"/>
      <c r="W327" s="210"/>
      <c r="AB327" s="239"/>
      <c r="AC327" s="239"/>
      <c r="AD327" s="239"/>
      <c r="AE327" s="239"/>
      <c r="AF327" s="239"/>
      <c r="AG327" s="239"/>
      <c r="AH327" s="239"/>
      <c r="AI327" s="239"/>
      <c r="AJ327" s="239"/>
      <c r="AK327" s="239"/>
      <c r="AL327" s="239"/>
      <c r="AM327" s="239"/>
      <c r="AN327" s="239"/>
      <c r="AO327" s="239"/>
      <c r="AP327" s="239"/>
      <c r="AQ327" s="239"/>
      <c r="AR327" s="239"/>
      <c r="AS327" s="239"/>
      <c r="AT327" s="239"/>
      <c r="AU327" s="239"/>
      <c r="AV327" s="239"/>
      <c r="AW327" s="239"/>
      <c r="AX327" s="239"/>
      <c r="AY327" s="239"/>
      <c r="AZ327" s="239"/>
      <c r="BA327" s="239"/>
      <c r="BB327" s="239"/>
      <c r="BC327" s="239"/>
      <c r="BD327" s="239"/>
      <c r="BE327" s="239"/>
    </row>
    <row r="328" spans="3:57" s="77" customFormat="1" x14ac:dyDescent="0.2">
      <c r="C328" s="210"/>
      <c r="D328" s="210"/>
      <c r="E328" s="210"/>
      <c r="F328" s="210"/>
      <c r="G328" s="210"/>
      <c r="H328" s="214"/>
      <c r="I328" s="214"/>
      <c r="J328" s="214"/>
      <c r="K328" s="216"/>
      <c r="L328" s="216"/>
      <c r="M328" s="216"/>
      <c r="N328" s="210"/>
      <c r="O328" s="210"/>
      <c r="P328" s="210"/>
      <c r="Q328" s="210"/>
      <c r="R328" s="210"/>
      <c r="S328" s="214"/>
      <c r="T328" s="216"/>
      <c r="U328" s="216"/>
      <c r="V328" s="216"/>
      <c r="W328" s="210"/>
      <c r="AB328" s="239"/>
      <c r="AC328" s="239"/>
      <c r="AD328" s="239"/>
      <c r="AE328" s="239"/>
      <c r="AF328" s="239"/>
      <c r="AG328" s="239"/>
      <c r="AH328" s="239"/>
      <c r="AI328" s="239"/>
      <c r="AJ328" s="239"/>
      <c r="AK328" s="239"/>
      <c r="AL328" s="239"/>
      <c r="AM328" s="239"/>
      <c r="AN328" s="239"/>
      <c r="AO328" s="239"/>
      <c r="AP328" s="239"/>
      <c r="AQ328" s="239"/>
      <c r="AR328" s="239"/>
      <c r="AS328" s="239"/>
      <c r="AT328" s="239"/>
      <c r="AU328" s="239"/>
      <c r="AV328" s="239"/>
      <c r="AW328" s="239"/>
      <c r="AX328" s="239"/>
      <c r="AY328" s="239"/>
      <c r="AZ328" s="239"/>
      <c r="BA328" s="239"/>
      <c r="BB328" s="239"/>
      <c r="BC328" s="239"/>
      <c r="BD328" s="239"/>
      <c r="BE328" s="239"/>
    </row>
    <row r="329" spans="3:57" s="77" customFormat="1" x14ac:dyDescent="0.2">
      <c r="C329" s="210"/>
      <c r="D329" s="210"/>
      <c r="E329" s="210"/>
      <c r="F329" s="210"/>
      <c r="G329" s="210"/>
      <c r="H329" s="214"/>
      <c r="I329" s="214"/>
      <c r="J329" s="214"/>
      <c r="K329" s="216"/>
      <c r="L329" s="216"/>
      <c r="M329" s="216"/>
      <c r="N329" s="210"/>
      <c r="O329" s="210"/>
      <c r="P329" s="210"/>
      <c r="Q329" s="210"/>
      <c r="R329" s="210"/>
      <c r="S329" s="214"/>
      <c r="T329" s="216"/>
      <c r="U329" s="216"/>
      <c r="V329" s="216"/>
      <c r="W329" s="210"/>
      <c r="AB329" s="239"/>
      <c r="AC329" s="239"/>
      <c r="AD329" s="239"/>
      <c r="AE329" s="239"/>
      <c r="AF329" s="239"/>
      <c r="AG329" s="239"/>
      <c r="AH329" s="239"/>
      <c r="AI329" s="239"/>
      <c r="AJ329" s="239"/>
      <c r="AK329" s="239"/>
      <c r="AL329" s="239"/>
      <c r="AM329" s="239"/>
      <c r="AN329" s="239"/>
      <c r="AO329" s="239"/>
      <c r="AP329" s="239"/>
      <c r="AQ329" s="239"/>
      <c r="AR329" s="239"/>
      <c r="AS329" s="239"/>
      <c r="AT329" s="239"/>
      <c r="AU329" s="239"/>
      <c r="AV329" s="239"/>
      <c r="AW329" s="239"/>
      <c r="AX329" s="239"/>
      <c r="AY329" s="239"/>
      <c r="AZ329" s="239"/>
      <c r="BA329" s="239"/>
      <c r="BB329" s="239"/>
      <c r="BC329" s="239"/>
      <c r="BD329" s="239"/>
      <c r="BE329" s="239"/>
    </row>
    <row r="330" spans="3:57" s="77" customFormat="1" x14ac:dyDescent="0.2">
      <c r="C330" s="210"/>
      <c r="D330" s="210"/>
      <c r="E330" s="210"/>
      <c r="F330" s="210"/>
      <c r="G330" s="210"/>
      <c r="H330" s="214"/>
      <c r="I330" s="214"/>
      <c r="J330" s="214"/>
      <c r="K330" s="216"/>
      <c r="L330" s="216"/>
      <c r="M330" s="216"/>
      <c r="N330" s="210"/>
      <c r="O330" s="210"/>
      <c r="P330" s="210"/>
      <c r="Q330" s="210"/>
      <c r="R330" s="210"/>
      <c r="S330" s="214"/>
      <c r="T330" s="216"/>
      <c r="U330" s="216"/>
      <c r="V330" s="216"/>
      <c r="W330" s="210"/>
      <c r="AB330" s="239"/>
      <c r="AC330" s="239"/>
      <c r="AD330" s="239"/>
      <c r="AE330" s="239"/>
      <c r="AF330" s="239"/>
      <c r="AG330" s="239"/>
      <c r="AH330" s="239"/>
      <c r="AI330" s="239"/>
      <c r="AJ330" s="239"/>
      <c r="AK330" s="239"/>
      <c r="AL330" s="239"/>
      <c r="AM330" s="239"/>
      <c r="AN330" s="239"/>
      <c r="AO330" s="239"/>
      <c r="AP330" s="239"/>
      <c r="AQ330" s="239"/>
      <c r="AR330" s="239"/>
      <c r="AS330" s="239"/>
      <c r="AT330" s="239"/>
      <c r="AU330" s="239"/>
      <c r="AV330" s="239"/>
      <c r="AW330" s="239"/>
      <c r="AX330" s="239"/>
      <c r="AY330" s="239"/>
      <c r="AZ330" s="239"/>
      <c r="BA330" s="239"/>
      <c r="BB330" s="239"/>
      <c r="BC330" s="239"/>
      <c r="BD330" s="239"/>
      <c r="BE330" s="239"/>
    </row>
    <row r="331" spans="3:57" s="77" customFormat="1" x14ac:dyDescent="0.2">
      <c r="C331" s="210"/>
      <c r="D331" s="210"/>
      <c r="E331" s="210"/>
      <c r="F331" s="210"/>
      <c r="G331" s="210"/>
      <c r="H331" s="214"/>
      <c r="I331" s="214"/>
      <c r="J331" s="214"/>
      <c r="K331" s="216"/>
      <c r="L331" s="216"/>
      <c r="M331" s="216"/>
      <c r="N331" s="210"/>
      <c r="O331" s="210"/>
      <c r="P331" s="210"/>
      <c r="Q331" s="210"/>
      <c r="R331" s="210"/>
      <c r="S331" s="214"/>
      <c r="T331" s="216"/>
      <c r="U331" s="216"/>
      <c r="V331" s="216"/>
      <c r="W331" s="210"/>
      <c r="AB331" s="239"/>
      <c r="AC331" s="239"/>
      <c r="AD331" s="239"/>
      <c r="AE331" s="239"/>
      <c r="AF331" s="239"/>
      <c r="AG331" s="239"/>
      <c r="AH331" s="239"/>
      <c r="AI331" s="239"/>
      <c r="AJ331" s="239"/>
      <c r="AK331" s="239"/>
      <c r="AL331" s="239"/>
      <c r="AM331" s="239"/>
      <c r="AN331" s="239"/>
      <c r="AO331" s="239"/>
      <c r="AP331" s="239"/>
      <c r="AQ331" s="239"/>
      <c r="AR331" s="239"/>
      <c r="AS331" s="239"/>
      <c r="AT331" s="239"/>
      <c r="AU331" s="239"/>
      <c r="AV331" s="239"/>
      <c r="AW331" s="239"/>
      <c r="AX331" s="239"/>
      <c r="AY331" s="239"/>
      <c r="AZ331" s="239"/>
      <c r="BA331" s="239"/>
      <c r="BB331" s="239"/>
      <c r="BC331" s="239"/>
      <c r="BD331" s="239"/>
      <c r="BE331" s="239"/>
    </row>
    <row r="332" spans="3:57" s="77" customFormat="1" x14ac:dyDescent="0.2">
      <c r="C332" s="210"/>
      <c r="D332" s="210"/>
      <c r="E332" s="210"/>
      <c r="F332" s="210"/>
      <c r="G332" s="210"/>
      <c r="H332" s="214"/>
      <c r="I332" s="214"/>
      <c r="J332" s="214"/>
      <c r="K332" s="216"/>
      <c r="L332" s="216"/>
      <c r="M332" s="216"/>
      <c r="N332" s="210"/>
      <c r="O332" s="210"/>
      <c r="P332" s="210"/>
      <c r="Q332" s="210"/>
      <c r="R332" s="210"/>
      <c r="S332" s="214"/>
      <c r="T332" s="216"/>
      <c r="U332" s="216"/>
      <c r="V332" s="216"/>
      <c r="W332" s="210"/>
      <c r="AB332" s="239"/>
      <c r="AC332" s="239"/>
      <c r="AD332" s="239"/>
      <c r="AE332" s="239"/>
      <c r="AF332" s="239"/>
      <c r="AG332" s="239"/>
      <c r="AH332" s="239"/>
      <c r="AI332" s="239"/>
      <c r="AJ332" s="239"/>
      <c r="AK332" s="239"/>
      <c r="AL332" s="239"/>
      <c r="AM332" s="239"/>
      <c r="AN332" s="239"/>
      <c r="AO332" s="239"/>
      <c r="AP332" s="239"/>
      <c r="AQ332" s="239"/>
      <c r="AR332" s="239"/>
      <c r="AS332" s="239"/>
      <c r="AT332" s="239"/>
      <c r="AU332" s="239"/>
      <c r="AV332" s="239"/>
      <c r="AW332" s="239"/>
      <c r="AX332" s="239"/>
      <c r="AY332" s="239"/>
      <c r="AZ332" s="239"/>
      <c r="BA332" s="239"/>
      <c r="BB332" s="239"/>
      <c r="BC332" s="239"/>
      <c r="BD332" s="239"/>
      <c r="BE332" s="239"/>
    </row>
    <row r="333" spans="3:57" s="77" customFormat="1" x14ac:dyDescent="0.2">
      <c r="C333" s="210"/>
      <c r="D333" s="210"/>
      <c r="E333" s="210"/>
      <c r="F333" s="210"/>
      <c r="G333" s="210"/>
      <c r="H333" s="214"/>
      <c r="I333" s="214"/>
      <c r="J333" s="214"/>
      <c r="K333" s="216"/>
      <c r="L333" s="216"/>
      <c r="M333" s="216"/>
      <c r="N333" s="210"/>
      <c r="O333" s="210"/>
      <c r="P333" s="210"/>
      <c r="Q333" s="210"/>
      <c r="R333" s="210"/>
      <c r="S333" s="214"/>
      <c r="T333" s="216"/>
      <c r="U333" s="216"/>
      <c r="V333" s="216"/>
      <c r="W333" s="210"/>
      <c r="AB333" s="239"/>
      <c r="AC333" s="239"/>
      <c r="AD333" s="239"/>
      <c r="AE333" s="239"/>
      <c r="AF333" s="239"/>
      <c r="AG333" s="239"/>
      <c r="AH333" s="239"/>
      <c r="AI333" s="239"/>
      <c r="AJ333" s="239"/>
      <c r="AK333" s="239"/>
      <c r="AL333" s="239"/>
      <c r="AM333" s="239"/>
      <c r="AN333" s="239"/>
      <c r="AO333" s="239"/>
      <c r="AP333" s="239"/>
      <c r="AQ333" s="239"/>
      <c r="AR333" s="239"/>
      <c r="AS333" s="239"/>
      <c r="AT333" s="239"/>
      <c r="AU333" s="239"/>
      <c r="AV333" s="239"/>
      <c r="AW333" s="239"/>
      <c r="AX333" s="239"/>
      <c r="AY333" s="239"/>
      <c r="AZ333" s="239"/>
      <c r="BA333" s="239"/>
      <c r="BB333" s="239"/>
      <c r="BC333" s="239"/>
      <c r="BD333" s="239"/>
      <c r="BE333" s="239"/>
    </row>
    <row r="334" spans="3:57" s="77" customFormat="1" x14ac:dyDescent="0.2">
      <c r="C334" s="210"/>
      <c r="D334" s="210"/>
      <c r="E334" s="210"/>
      <c r="F334" s="210"/>
      <c r="G334" s="210"/>
      <c r="H334" s="214"/>
      <c r="I334" s="214"/>
      <c r="J334" s="214"/>
      <c r="K334" s="216"/>
      <c r="L334" s="216"/>
      <c r="M334" s="216"/>
      <c r="N334" s="210"/>
      <c r="O334" s="210"/>
      <c r="P334" s="210"/>
      <c r="Q334" s="210"/>
      <c r="R334" s="210"/>
      <c r="S334" s="214"/>
      <c r="T334" s="216"/>
      <c r="U334" s="216"/>
      <c r="V334" s="216"/>
      <c r="W334" s="210"/>
      <c r="AB334" s="239"/>
      <c r="AC334" s="239"/>
      <c r="AD334" s="239"/>
      <c r="AE334" s="239"/>
      <c r="AF334" s="239"/>
      <c r="AG334" s="239"/>
      <c r="AH334" s="239"/>
      <c r="AI334" s="239"/>
      <c r="AJ334" s="239"/>
      <c r="AK334" s="239"/>
      <c r="AL334" s="239"/>
      <c r="AM334" s="239"/>
      <c r="AN334" s="239"/>
      <c r="AO334" s="239"/>
      <c r="AP334" s="239"/>
      <c r="AQ334" s="239"/>
      <c r="AR334" s="239"/>
      <c r="AS334" s="239"/>
      <c r="AT334" s="239"/>
      <c r="AU334" s="239"/>
      <c r="AV334" s="239"/>
      <c r="AW334" s="239"/>
      <c r="AX334" s="239"/>
      <c r="AY334" s="239"/>
      <c r="AZ334" s="239"/>
      <c r="BA334" s="239"/>
      <c r="BB334" s="239"/>
      <c r="BC334" s="239"/>
      <c r="BD334" s="239"/>
      <c r="BE334" s="239"/>
    </row>
    <row r="335" spans="3:57" s="77" customFormat="1" x14ac:dyDescent="0.2">
      <c r="C335" s="210"/>
      <c r="D335" s="210"/>
      <c r="E335" s="210"/>
      <c r="F335" s="210"/>
      <c r="G335" s="210"/>
      <c r="H335" s="214"/>
      <c r="I335" s="214"/>
      <c r="J335" s="214"/>
      <c r="K335" s="216"/>
      <c r="L335" s="216"/>
      <c r="M335" s="216"/>
      <c r="N335" s="210"/>
      <c r="O335" s="210"/>
      <c r="P335" s="210"/>
      <c r="Q335" s="210"/>
      <c r="R335" s="210"/>
      <c r="S335" s="214"/>
      <c r="T335" s="216"/>
      <c r="U335" s="216"/>
      <c r="V335" s="216"/>
      <c r="W335" s="210"/>
      <c r="AB335" s="239"/>
      <c r="AC335" s="239"/>
      <c r="AD335" s="239"/>
      <c r="AE335" s="239"/>
      <c r="AF335" s="239"/>
      <c r="AG335" s="239"/>
      <c r="AH335" s="239"/>
      <c r="AI335" s="239"/>
      <c r="AJ335" s="239"/>
      <c r="AK335" s="239"/>
      <c r="AL335" s="239"/>
      <c r="AM335" s="239"/>
      <c r="AN335" s="239"/>
      <c r="AO335" s="239"/>
      <c r="AP335" s="239"/>
      <c r="AQ335" s="239"/>
      <c r="AR335" s="239"/>
      <c r="AS335" s="239"/>
      <c r="AT335" s="239"/>
      <c r="AU335" s="239"/>
      <c r="AV335" s="239"/>
      <c r="AW335" s="239"/>
      <c r="AX335" s="239"/>
      <c r="AY335" s="239"/>
      <c r="AZ335" s="239"/>
      <c r="BA335" s="239"/>
      <c r="BB335" s="239"/>
      <c r="BC335" s="239"/>
      <c r="BD335" s="239"/>
      <c r="BE335" s="239"/>
    </row>
    <row r="336" spans="3:57" s="77" customFormat="1" x14ac:dyDescent="0.2">
      <c r="C336" s="210"/>
      <c r="D336" s="210"/>
      <c r="E336" s="210"/>
      <c r="F336" s="210"/>
      <c r="G336" s="210"/>
      <c r="H336" s="214"/>
      <c r="I336" s="214"/>
      <c r="J336" s="214"/>
      <c r="K336" s="216"/>
      <c r="L336" s="216"/>
      <c r="M336" s="216"/>
      <c r="N336" s="210"/>
      <c r="O336" s="210"/>
      <c r="P336" s="210"/>
      <c r="Q336" s="210"/>
      <c r="R336" s="210"/>
      <c r="S336" s="214"/>
      <c r="T336" s="216"/>
      <c r="U336" s="216"/>
      <c r="V336" s="216"/>
      <c r="W336" s="210"/>
      <c r="AB336" s="239"/>
      <c r="AC336" s="239"/>
      <c r="AD336" s="239"/>
      <c r="AE336" s="239"/>
      <c r="AF336" s="239"/>
      <c r="AG336" s="239"/>
      <c r="AH336" s="239"/>
      <c r="AI336" s="239"/>
      <c r="AJ336" s="239"/>
      <c r="AK336" s="239"/>
      <c r="AL336" s="239"/>
      <c r="AM336" s="239"/>
      <c r="AN336" s="239"/>
      <c r="AO336" s="239"/>
      <c r="AP336" s="239"/>
      <c r="AQ336" s="239"/>
      <c r="AR336" s="239"/>
      <c r="AS336" s="239"/>
      <c r="AT336" s="239"/>
      <c r="AU336" s="239"/>
      <c r="AV336" s="239"/>
      <c r="AW336" s="239"/>
      <c r="AX336" s="239"/>
      <c r="AY336" s="239"/>
      <c r="AZ336" s="239"/>
      <c r="BA336" s="239"/>
      <c r="BB336" s="239"/>
      <c r="BC336" s="239"/>
      <c r="BD336" s="239"/>
      <c r="BE336" s="239"/>
    </row>
    <row r="337" spans="3:57" s="77" customFormat="1" x14ac:dyDescent="0.2">
      <c r="C337" s="210"/>
      <c r="D337" s="210"/>
      <c r="E337" s="210"/>
      <c r="F337" s="210"/>
      <c r="G337" s="210"/>
      <c r="H337" s="214"/>
      <c r="I337" s="214"/>
      <c r="J337" s="214"/>
      <c r="K337" s="216"/>
      <c r="L337" s="216"/>
      <c r="M337" s="216"/>
      <c r="N337" s="210"/>
      <c r="O337" s="210"/>
      <c r="P337" s="210"/>
      <c r="Q337" s="210"/>
      <c r="R337" s="210"/>
      <c r="S337" s="214"/>
      <c r="T337" s="216"/>
      <c r="U337" s="216"/>
      <c r="V337" s="216"/>
      <c r="W337" s="210"/>
      <c r="AB337" s="239"/>
      <c r="AC337" s="239"/>
      <c r="AD337" s="239"/>
      <c r="AE337" s="239"/>
      <c r="AF337" s="239"/>
      <c r="AG337" s="239"/>
      <c r="AH337" s="239"/>
      <c r="AI337" s="239"/>
      <c r="AJ337" s="239"/>
      <c r="AK337" s="239"/>
      <c r="AL337" s="239"/>
      <c r="AM337" s="239"/>
      <c r="AN337" s="239"/>
      <c r="AO337" s="239"/>
      <c r="AP337" s="239"/>
      <c r="AQ337" s="239"/>
      <c r="AR337" s="239"/>
      <c r="AS337" s="239"/>
      <c r="AT337" s="239"/>
      <c r="AU337" s="239"/>
      <c r="AV337" s="239"/>
      <c r="AW337" s="239"/>
      <c r="AX337" s="239"/>
      <c r="AY337" s="239"/>
      <c r="AZ337" s="239"/>
      <c r="BA337" s="239"/>
      <c r="BB337" s="239"/>
      <c r="BC337" s="239"/>
      <c r="BD337" s="239"/>
      <c r="BE337" s="239"/>
    </row>
    <row r="338" spans="3:57" s="77" customFormat="1" x14ac:dyDescent="0.2">
      <c r="C338" s="210"/>
      <c r="D338" s="210"/>
      <c r="E338" s="210"/>
      <c r="F338" s="210"/>
      <c r="G338" s="210"/>
      <c r="H338" s="214"/>
      <c r="I338" s="214"/>
      <c r="J338" s="214"/>
      <c r="K338" s="216"/>
      <c r="L338" s="216"/>
      <c r="M338" s="216"/>
      <c r="N338" s="210"/>
      <c r="O338" s="210"/>
      <c r="P338" s="210"/>
      <c r="Q338" s="210"/>
      <c r="R338" s="210"/>
      <c r="S338" s="214"/>
      <c r="T338" s="216"/>
      <c r="U338" s="216"/>
      <c r="V338" s="216"/>
      <c r="W338" s="210"/>
      <c r="AB338" s="239"/>
      <c r="AC338" s="239"/>
      <c r="AD338" s="239"/>
      <c r="AE338" s="239"/>
      <c r="AF338" s="239"/>
      <c r="AG338" s="239"/>
      <c r="AH338" s="239"/>
      <c r="AI338" s="239"/>
      <c r="AJ338" s="239"/>
      <c r="AK338" s="239"/>
      <c r="AL338" s="239"/>
      <c r="AM338" s="239"/>
      <c r="AN338" s="239"/>
      <c r="AO338" s="239"/>
      <c r="AP338" s="239"/>
      <c r="AQ338" s="239"/>
      <c r="AR338" s="239"/>
      <c r="AS338" s="239"/>
      <c r="AT338" s="239"/>
      <c r="AU338" s="239"/>
      <c r="AV338" s="239"/>
      <c r="AW338" s="239"/>
      <c r="AX338" s="239"/>
      <c r="AY338" s="239"/>
      <c r="AZ338" s="239"/>
      <c r="BA338" s="239"/>
      <c r="BB338" s="239"/>
      <c r="BC338" s="239"/>
      <c r="BD338" s="239"/>
      <c r="BE338" s="239"/>
    </row>
    <row r="339" spans="3:57" s="77" customFormat="1" x14ac:dyDescent="0.2">
      <c r="C339" s="210"/>
      <c r="D339" s="210"/>
      <c r="E339" s="210"/>
      <c r="F339" s="210"/>
      <c r="G339" s="210"/>
      <c r="H339" s="214"/>
      <c r="I339" s="214"/>
      <c r="J339" s="214"/>
      <c r="K339" s="216"/>
      <c r="L339" s="216"/>
      <c r="M339" s="216"/>
      <c r="N339" s="210"/>
      <c r="O339" s="210"/>
      <c r="P339" s="210"/>
      <c r="Q339" s="210"/>
      <c r="R339" s="210"/>
      <c r="S339" s="214"/>
      <c r="T339" s="216"/>
      <c r="U339" s="216"/>
      <c r="V339" s="216"/>
      <c r="W339" s="210"/>
      <c r="AB339" s="239"/>
      <c r="AC339" s="239"/>
      <c r="AD339" s="239"/>
      <c r="AE339" s="239"/>
      <c r="AF339" s="239"/>
      <c r="AG339" s="239"/>
      <c r="AH339" s="239"/>
      <c r="AI339" s="239"/>
      <c r="AJ339" s="239"/>
      <c r="AK339" s="239"/>
      <c r="AL339" s="239"/>
      <c r="AM339" s="239"/>
      <c r="AN339" s="239"/>
      <c r="AO339" s="239"/>
      <c r="AP339" s="239"/>
      <c r="AQ339" s="239"/>
      <c r="AR339" s="239"/>
      <c r="AS339" s="239"/>
      <c r="AT339" s="239"/>
      <c r="AU339" s="239"/>
      <c r="AV339" s="239"/>
      <c r="AW339" s="239"/>
      <c r="AX339" s="239"/>
      <c r="AY339" s="239"/>
      <c r="AZ339" s="239"/>
      <c r="BA339" s="239"/>
      <c r="BB339" s="239"/>
      <c r="BC339" s="239"/>
      <c r="BD339" s="239"/>
      <c r="BE339" s="239"/>
    </row>
    <row r="340" spans="3:57" s="77" customFormat="1" x14ac:dyDescent="0.2">
      <c r="C340" s="210"/>
      <c r="D340" s="210"/>
      <c r="E340" s="210"/>
      <c r="F340" s="210"/>
      <c r="G340" s="210"/>
      <c r="H340" s="214"/>
      <c r="I340" s="214"/>
      <c r="J340" s="214"/>
      <c r="K340" s="216"/>
      <c r="L340" s="216"/>
      <c r="M340" s="216"/>
      <c r="N340" s="210"/>
      <c r="O340" s="210"/>
      <c r="P340" s="210"/>
      <c r="Q340" s="210"/>
      <c r="R340" s="210"/>
      <c r="S340" s="214"/>
      <c r="T340" s="216"/>
      <c r="U340" s="216"/>
      <c r="V340" s="216"/>
      <c r="W340" s="210"/>
      <c r="AB340" s="239"/>
      <c r="AC340" s="239"/>
      <c r="AD340" s="239"/>
      <c r="AE340" s="239"/>
      <c r="AF340" s="239"/>
      <c r="AG340" s="239"/>
      <c r="AH340" s="239"/>
      <c r="AI340" s="239"/>
      <c r="AJ340" s="239"/>
      <c r="AK340" s="239"/>
      <c r="AL340" s="239"/>
      <c r="AM340" s="239"/>
      <c r="AN340" s="239"/>
      <c r="AO340" s="239"/>
      <c r="AP340" s="239"/>
      <c r="AQ340" s="239"/>
      <c r="AR340" s="239"/>
      <c r="AS340" s="239"/>
      <c r="AT340" s="239"/>
      <c r="AU340" s="239"/>
      <c r="AV340" s="239"/>
      <c r="AW340" s="239"/>
      <c r="AX340" s="239"/>
      <c r="AY340" s="239"/>
      <c r="AZ340" s="239"/>
      <c r="BA340" s="239"/>
      <c r="BB340" s="239"/>
      <c r="BC340" s="239"/>
      <c r="BD340" s="239"/>
      <c r="BE340" s="239"/>
    </row>
    <row r="341" spans="3:57" s="77" customFormat="1" x14ac:dyDescent="0.2">
      <c r="C341" s="210"/>
      <c r="D341" s="210"/>
      <c r="E341" s="210"/>
      <c r="F341" s="210"/>
      <c r="G341" s="210"/>
      <c r="H341" s="214"/>
      <c r="I341" s="214"/>
      <c r="J341" s="214"/>
      <c r="K341" s="216"/>
      <c r="L341" s="216"/>
      <c r="M341" s="216"/>
      <c r="N341" s="210"/>
      <c r="O341" s="210"/>
      <c r="P341" s="210"/>
      <c r="Q341" s="210"/>
      <c r="R341" s="210"/>
      <c r="S341" s="214"/>
      <c r="T341" s="216"/>
      <c r="U341" s="216"/>
      <c r="V341" s="216"/>
      <c r="W341" s="210"/>
      <c r="AB341" s="239"/>
      <c r="AC341" s="239"/>
      <c r="AD341" s="239"/>
      <c r="AE341" s="239"/>
      <c r="AF341" s="239"/>
      <c r="AG341" s="239"/>
      <c r="AH341" s="239"/>
      <c r="AI341" s="239"/>
      <c r="AJ341" s="239"/>
      <c r="AK341" s="239"/>
      <c r="AL341" s="239"/>
      <c r="AM341" s="239"/>
      <c r="AN341" s="239"/>
      <c r="AO341" s="239"/>
      <c r="AP341" s="239"/>
      <c r="AQ341" s="239"/>
      <c r="AR341" s="239"/>
      <c r="AS341" s="239"/>
      <c r="AT341" s="239"/>
      <c r="AU341" s="239"/>
      <c r="AV341" s="239"/>
      <c r="AW341" s="239"/>
      <c r="AX341" s="239"/>
      <c r="AY341" s="239"/>
      <c r="AZ341" s="239"/>
      <c r="BA341" s="239"/>
      <c r="BB341" s="239"/>
      <c r="BC341" s="239"/>
      <c r="BD341" s="239"/>
      <c r="BE341" s="239"/>
    </row>
    <row r="342" spans="3:57" s="77" customFormat="1" x14ac:dyDescent="0.2">
      <c r="C342" s="210"/>
      <c r="D342" s="210"/>
      <c r="E342" s="210"/>
      <c r="F342" s="210"/>
      <c r="G342" s="210"/>
      <c r="H342" s="214"/>
      <c r="I342" s="214"/>
      <c r="J342" s="214"/>
      <c r="K342" s="216"/>
      <c r="L342" s="216"/>
      <c r="M342" s="216"/>
      <c r="N342" s="210"/>
      <c r="O342" s="210"/>
      <c r="P342" s="210"/>
      <c r="Q342" s="210"/>
      <c r="R342" s="210"/>
      <c r="S342" s="214"/>
      <c r="T342" s="216"/>
      <c r="U342" s="216"/>
      <c r="V342" s="216"/>
      <c r="W342" s="210"/>
      <c r="AB342" s="239"/>
      <c r="AC342" s="239"/>
      <c r="AD342" s="239"/>
      <c r="AE342" s="239"/>
      <c r="AF342" s="239"/>
      <c r="AG342" s="239"/>
      <c r="AH342" s="239"/>
      <c r="AI342" s="239"/>
      <c r="AJ342" s="239"/>
      <c r="AK342" s="239"/>
      <c r="AL342" s="239"/>
      <c r="AM342" s="239"/>
      <c r="AN342" s="239"/>
      <c r="AO342" s="239"/>
      <c r="AP342" s="239"/>
      <c r="AQ342" s="239"/>
      <c r="AR342" s="239"/>
      <c r="AS342" s="239"/>
      <c r="AT342" s="239"/>
      <c r="AU342" s="239"/>
      <c r="AV342" s="239"/>
      <c r="AW342" s="239"/>
      <c r="AX342" s="239"/>
      <c r="AY342" s="239"/>
      <c r="AZ342" s="239"/>
      <c r="BA342" s="239"/>
      <c r="BB342" s="239"/>
      <c r="BC342" s="239"/>
      <c r="BD342" s="239"/>
      <c r="BE342" s="239"/>
    </row>
    <row r="343" spans="3:57" s="77" customFormat="1" x14ac:dyDescent="0.2">
      <c r="C343" s="210"/>
      <c r="D343" s="210"/>
      <c r="E343" s="210"/>
      <c r="F343" s="210"/>
      <c r="G343" s="210"/>
      <c r="H343" s="214"/>
      <c r="I343" s="214"/>
      <c r="J343" s="214"/>
      <c r="K343" s="216"/>
      <c r="L343" s="216"/>
      <c r="M343" s="216"/>
      <c r="N343" s="210"/>
      <c r="O343" s="210"/>
      <c r="P343" s="210"/>
      <c r="Q343" s="210"/>
      <c r="R343" s="210"/>
      <c r="S343" s="214"/>
      <c r="T343" s="216"/>
      <c r="U343" s="216"/>
      <c r="V343" s="216"/>
      <c r="W343" s="210"/>
      <c r="AB343" s="239"/>
      <c r="AC343" s="239"/>
      <c r="AD343" s="239"/>
      <c r="AE343" s="239"/>
      <c r="AF343" s="239"/>
      <c r="AG343" s="239"/>
      <c r="AH343" s="239"/>
      <c r="AI343" s="239"/>
      <c r="AJ343" s="239"/>
      <c r="AK343" s="239"/>
      <c r="AL343" s="239"/>
      <c r="AM343" s="239"/>
      <c r="AN343" s="239"/>
      <c r="AO343" s="239"/>
      <c r="AP343" s="239"/>
      <c r="AQ343" s="239"/>
      <c r="AR343" s="239"/>
      <c r="AS343" s="239"/>
      <c r="AT343" s="239"/>
      <c r="AU343" s="239"/>
      <c r="AV343" s="239"/>
      <c r="AW343" s="239"/>
      <c r="AX343" s="239"/>
      <c r="AY343" s="239"/>
      <c r="AZ343" s="239"/>
      <c r="BA343" s="239"/>
      <c r="BB343" s="239"/>
      <c r="BC343" s="239"/>
      <c r="BD343" s="239"/>
      <c r="BE343" s="239"/>
    </row>
    <row r="344" spans="3:57" s="77" customFormat="1" x14ac:dyDescent="0.2">
      <c r="C344" s="210"/>
      <c r="D344" s="210"/>
      <c r="E344" s="210"/>
      <c r="F344" s="210"/>
      <c r="G344" s="210"/>
      <c r="H344" s="214"/>
      <c r="I344" s="214"/>
      <c r="J344" s="214"/>
      <c r="K344" s="216"/>
      <c r="L344" s="216"/>
      <c r="M344" s="216"/>
      <c r="N344" s="210"/>
      <c r="O344" s="210"/>
      <c r="P344" s="210"/>
      <c r="Q344" s="210"/>
      <c r="R344" s="210"/>
      <c r="S344" s="214"/>
      <c r="T344" s="216"/>
      <c r="U344" s="216"/>
      <c r="V344" s="216"/>
      <c r="W344" s="210"/>
      <c r="AB344" s="239"/>
      <c r="AC344" s="239"/>
      <c r="AD344" s="239"/>
      <c r="AE344" s="239"/>
      <c r="AF344" s="239"/>
      <c r="AG344" s="239"/>
      <c r="AH344" s="239"/>
      <c r="AI344" s="239"/>
      <c r="AJ344" s="239"/>
      <c r="AK344" s="239"/>
      <c r="AL344" s="239"/>
      <c r="AM344" s="239"/>
      <c r="AN344" s="239"/>
      <c r="AO344" s="239"/>
      <c r="AP344" s="239"/>
      <c r="AQ344" s="239"/>
      <c r="AR344" s="239"/>
      <c r="AS344" s="239"/>
      <c r="AT344" s="239"/>
      <c r="AU344" s="239"/>
      <c r="AV344" s="239"/>
      <c r="AW344" s="239"/>
      <c r="AX344" s="239"/>
      <c r="AY344" s="239"/>
      <c r="AZ344" s="239"/>
      <c r="BA344" s="239"/>
      <c r="BB344" s="239"/>
      <c r="BC344" s="239"/>
      <c r="BD344" s="239"/>
      <c r="BE344" s="239"/>
    </row>
    <row r="345" spans="3:57" s="77" customFormat="1" x14ac:dyDescent="0.2">
      <c r="C345" s="210"/>
      <c r="D345" s="210"/>
      <c r="E345" s="210"/>
      <c r="F345" s="210"/>
      <c r="G345" s="210"/>
      <c r="H345" s="214"/>
      <c r="I345" s="214"/>
      <c r="J345" s="214"/>
      <c r="K345" s="216"/>
      <c r="L345" s="216"/>
      <c r="M345" s="216"/>
      <c r="N345" s="210"/>
      <c r="O345" s="210"/>
      <c r="P345" s="210"/>
      <c r="Q345" s="210"/>
      <c r="R345" s="210"/>
      <c r="S345" s="214"/>
      <c r="T345" s="216"/>
      <c r="U345" s="216"/>
      <c r="V345" s="216"/>
      <c r="W345" s="210"/>
      <c r="AB345" s="239"/>
      <c r="AC345" s="239"/>
      <c r="AD345" s="239"/>
      <c r="AE345" s="239"/>
      <c r="AF345" s="239"/>
      <c r="AG345" s="239"/>
      <c r="AH345" s="239"/>
      <c r="AI345" s="239"/>
      <c r="AJ345" s="239"/>
      <c r="AK345" s="239"/>
      <c r="AL345" s="239"/>
      <c r="AM345" s="239"/>
      <c r="AN345" s="239"/>
      <c r="AO345" s="239"/>
      <c r="AP345" s="239"/>
      <c r="AQ345" s="239"/>
      <c r="AR345" s="239"/>
      <c r="AS345" s="239"/>
      <c r="AT345" s="239"/>
      <c r="AU345" s="239"/>
      <c r="AV345" s="239"/>
      <c r="AW345" s="239"/>
      <c r="AX345" s="239"/>
      <c r="AY345" s="239"/>
      <c r="AZ345" s="239"/>
      <c r="BA345" s="239"/>
      <c r="BB345" s="239"/>
      <c r="BC345" s="239"/>
      <c r="BD345" s="239"/>
      <c r="BE345" s="239"/>
    </row>
    <row r="346" spans="3:57" s="77" customFormat="1" x14ac:dyDescent="0.2">
      <c r="C346" s="210"/>
      <c r="D346" s="210"/>
      <c r="E346" s="210"/>
      <c r="F346" s="210"/>
      <c r="G346" s="210"/>
      <c r="H346" s="214"/>
      <c r="I346" s="214"/>
      <c r="J346" s="214"/>
      <c r="K346" s="216"/>
      <c r="L346" s="216"/>
      <c r="M346" s="216"/>
      <c r="N346" s="210"/>
      <c r="O346" s="210"/>
      <c r="P346" s="210"/>
      <c r="Q346" s="210"/>
      <c r="R346" s="210"/>
      <c r="S346" s="214"/>
      <c r="T346" s="216"/>
      <c r="U346" s="216"/>
      <c r="V346" s="216"/>
      <c r="W346" s="210"/>
      <c r="AB346" s="239"/>
      <c r="AC346" s="239"/>
      <c r="AD346" s="239"/>
      <c r="AE346" s="239"/>
      <c r="AF346" s="239"/>
      <c r="AG346" s="239"/>
      <c r="AH346" s="239"/>
      <c r="AI346" s="239"/>
      <c r="AJ346" s="239"/>
      <c r="AK346" s="239"/>
      <c r="AL346" s="239"/>
      <c r="AM346" s="239"/>
      <c r="AN346" s="239"/>
      <c r="AO346" s="239"/>
      <c r="AP346" s="239"/>
      <c r="AQ346" s="239"/>
      <c r="AR346" s="239"/>
      <c r="AS346" s="239"/>
      <c r="AT346" s="239"/>
      <c r="AU346" s="239"/>
      <c r="AV346" s="239"/>
      <c r="AW346" s="239"/>
      <c r="AX346" s="239"/>
      <c r="AY346" s="239"/>
      <c r="AZ346" s="239"/>
      <c r="BA346" s="239"/>
      <c r="BB346" s="239"/>
      <c r="BC346" s="239"/>
      <c r="BD346" s="239"/>
      <c r="BE346" s="239"/>
    </row>
    <row r="347" spans="3:57" s="77" customFormat="1" x14ac:dyDescent="0.2">
      <c r="C347" s="210"/>
      <c r="D347" s="210"/>
      <c r="E347" s="210"/>
      <c r="F347" s="210"/>
      <c r="G347" s="210"/>
      <c r="H347" s="214"/>
      <c r="I347" s="214"/>
      <c r="J347" s="214"/>
      <c r="K347" s="216"/>
      <c r="L347" s="216"/>
      <c r="M347" s="216"/>
      <c r="N347" s="210"/>
      <c r="O347" s="210"/>
      <c r="P347" s="210"/>
      <c r="Q347" s="210"/>
      <c r="R347" s="210"/>
      <c r="S347" s="214"/>
      <c r="T347" s="216"/>
      <c r="U347" s="216"/>
      <c r="V347" s="216"/>
      <c r="W347" s="210"/>
      <c r="AB347" s="239"/>
      <c r="AC347" s="239"/>
      <c r="AD347" s="239"/>
      <c r="AE347" s="239"/>
      <c r="AF347" s="239"/>
      <c r="AG347" s="239"/>
      <c r="AH347" s="239"/>
      <c r="AI347" s="239"/>
      <c r="AJ347" s="239"/>
      <c r="AK347" s="239"/>
      <c r="AL347" s="239"/>
      <c r="AM347" s="239"/>
      <c r="AN347" s="239"/>
      <c r="AO347" s="239"/>
      <c r="AP347" s="239"/>
      <c r="AQ347" s="239"/>
      <c r="AR347" s="239"/>
      <c r="AS347" s="239"/>
      <c r="AT347" s="239"/>
      <c r="AU347" s="239"/>
      <c r="AV347" s="239"/>
      <c r="AW347" s="239"/>
      <c r="AX347" s="239"/>
      <c r="AY347" s="239"/>
      <c r="AZ347" s="239"/>
      <c r="BA347" s="239"/>
      <c r="BB347" s="239"/>
      <c r="BC347" s="239"/>
      <c r="BD347" s="239"/>
      <c r="BE347" s="239"/>
    </row>
    <row r="348" spans="3:57" s="77" customFormat="1" x14ac:dyDescent="0.2">
      <c r="C348" s="210"/>
      <c r="D348" s="210"/>
      <c r="E348" s="210"/>
      <c r="F348" s="210"/>
      <c r="G348" s="210"/>
      <c r="H348" s="214"/>
      <c r="I348" s="214"/>
      <c r="J348" s="214"/>
      <c r="K348" s="216"/>
      <c r="L348" s="216"/>
      <c r="M348" s="216"/>
      <c r="N348" s="210"/>
      <c r="O348" s="210"/>
      <c r="P348" s="210"/>
      <c r="Q348" s="210"/>
      <c r="R348" s="210"/>
      <c r="S348" s="214"/>
      <c r="T348" s="216"/>
      <c r="U348" s="216"/>
      <c r="V348" s="216"/>
      <c r="W348" s="210"/>
      <c r="AB348" s="239"/>
      <c r="AC348" s="239"/>
      <c r="AD348" s="239"/>
      <c r="AE348" s="239"/>
      <c r="AF348" s="239"/>
      <c r="AG348" s="239"/>
      <c r="AH348" s="239"/>
      <c r="AI348" s="239"/>
      <c r="AJ348" s="239"/>
      <c r="AK348" s="239"/>
      <c r="AL348" s="239"/>
      <c r="AM348" s="239"/>
      <c r="AN348" s="239"/>
      <c r="AO348" s="239"/>
      <c r="AP348" s="239"/>
      <c r="AQ348" s="239"/>
      <c r="AR348" s="239"/>
      <c r="AS348" s="239"/>
      <c r="AT348" s="239"/>
      <c r="AU348" s="239"/>
      <c r="AV348" s="239"/>
      <c r="AW348" s="239"/>
      <c r="AX348" s="239"/>
      <c r="AY348" s="239"/>
      <c r="AZ348" s="239"/>
      <c r="BA348" s="239"/>
      <c r="BB348" s="239"/>
      <c r="BC348" s="239"/>
      <c r="BD348" s="239"/>
      <c r="BE348" s="239"/>
    </row>
    <row r="349" spans="3:57" s="77" customFormat="1" x14ac:dyDescent="0.2">
      <c r="C349" s="210"/>
      <c r="D349" s="210"/>
      <c r="E349" s="210"/>
      <c r="F349" s="210"/>
      <c r="G349" s="210"/>
      <c r="H349" s="214"/>
      <c r="I349" s="214"/>
      <c r="J349" s="214"/>
      <c r="K349" s="216"/>
      <c r="L349" s="216"/>
      <c r="M349" s="216"/>
      <c r="N349" s="210"/>
      <c r="O349" s="210"/>
      <c r="P349" s="210"/>
      <c r="Q349" s="210"/>
      <c r="R349" s="210"/>
      <c r="S349" s="214"/>
      <c r="T349" s="216"/>
      <c r="U349" s="216"/>
      <c r="V349" s="216"/>
      <c r="W349" s="210"/>
      <c r="AB349" s="239"/>
      <c r="AC349" s="239"/>
      <c r="AD349" s="239"/>
      <c r="AE349" s="239"/>
      <c r="AF349" s="239"/>
      <c r="AG349" s="239"/>
      <c r="AH349" s="239"/>
      <c r="AI349" s="239"/>
      <c r="AJ349" s="239"/>
      <c r="AK349" s="239"/>
      <c r="AL349" s="239"/>
      <c r="AM349" s="239"/>
      <c r="AN349" s="239"/>
      <c r="AO349" s="239"/>
      <c r="AP349" s="239"/>
      <c r="AQ349" s="239"/>
      <c r="AR349" s="239"/>
      <c r="AS349" s="239"/>
      <c r="AT349" s="239"/>
      <c r="AU349" s="239"/>
      <c r="AV349" s="239"/>
      <c r="AW349" s="239"/>
      <c r="AX349" s="239"/>
      <c r="AY349" s="239"/>
      <c r="AZ349" s="239"/>
      <c r="BA349" s="239"/>
      <c r="BB349" s="239"/>
      <c r="BC349" s="239"/>
      <c r="BD349" s="239"/>
      <c r="BE349" s="239"/>
    </row>
    <row r="350" spans="3:57" s="77" customFormat="1" x14ac:dyDescent="0.2">
      <c r="C350" s="210"/>
      <c r="D350" s="210"/>
      <c r="E350" s="210"/>
      <c r="F350" s="210"/>
      <c r="G350" s="210"/>
      <c r="H350" s="214"/>
      <c r="I350" s="214"/>
      <c r="J350" s="214"/>
      <c r="K350" s="216"/>
      <c r="L350" s="216"/>
      <c r="M350" s="216"/>
      <c r="N350" s="210"/>
      <c r="O350" s="210"/>
      <c r="P350" s="210"/>
      <c r="Q350" s="210"/>
      <c r="R350" s="210"/>
      <c r="S350" s="214"/>
      <c r="T350" s="216"/>
      <c r="U350" s="216"/>
      <c r="V350" s="216"/>
      <c r="W350" s="210"/>
      <c r="AB350" s="239"/>
      <c r="AC350" s="239"/>
      <c r="AD350" s="239"/>
      <c r="AE350" s="239"/>
      <c r="AF350" s="239"/>
      <c r="AG350" s="239"/>
      <c r="AH350" s="239"/>
      <c r="AI350" s="239"/>
      <c r="AJ350" s="239"/>
      <c r="AK350" s="239"/>
      <c r="AL350" s="239"/>
      <c r="AM350" s="239"/>
      <c r="AN350" s="239"/>
      <c r="AO350" s="239"/>
      <c r="AP350" s="239"/>
      <c r="AQ350" s="239"/>
      <c r="AR350" s="239"/>
      <c r="AS350" s="239"/>
      <c r="AT350" s="239"/>
      <c r="AU350" s="239"/>
      <c r="AV350" s="239"/>
      <c r="AW350" s="239"/>
      <c r="AX350" s="239"/>
      <c r="AY350" s="239"/>
      <c r="AZ350" s="239"/>
      <c r="BA350" s="239"/>
      <c r="BB350" s="239"/>
      <c r="BC350" s="239"/>
      <c r="BD350" s="239"/>
      <c r="BE350" s="239"/>
    </row>
    <row r="351" spans="3:57" s="77" customFormat="1" x14ac:dyDescent="0.2">
      <c r="C351" s="210"/>
      <c r="D351" s="210"/>
      <c r="E351" s="210"/>
      <c r="F351" s="210"/>
      <c r="G351" s="210"/>
      <c r="H351" s="214"/>
      <c r="I351" s="214"/>
      <c r="J351" s="214"/>
      <c r="K351" s="216"/>
      <c r="L351" s="216"/>
      <c r="M351" s="216"/>
      <c r="N351" s="210"/>
      <c r="O351" s="210"/>
      <c r="P351" s="210"/>
      <c r="Q351" s="210"/>
      <c r="R351" s="210"/>
      <c r="S351" s="214"/>
      <c r="T351" s="216"/>
      <c r="U351" s="216"/>
      <c r="V351" s="216"/>
      <c r="W351" s="210"/>
      <c r="AB351" s="239"/>
      <c r="AC351" s="239"/>
      <c r="AD351" s="239"/>
      <c r="AE351" s="239"/>
      <c r="AF351" s="239"/>
      <c r="AG351" s="239"/>
      <c r="AH351" s="239"/>
      <c r="AI351" s="239"/>
      <c r="AJ351" s="239"/>
      <c r="AK351" s="239"/>
      <c r="AL351" s="239"/>
      <c r="AM351" s="239"/>
      <c r="AN351" s="239"/>
      <c r="AO351" s="239"/>
      <c r="AP351" s="239"/>
      <c r="AQ351" s="239"/>
      <c r="AR351" s="239"/>
      <c r="AS351" s="239"/>
      <c r="AT351" s="239"/>
      <c r="AU351" s="239"/>
      <c r="AV351" s="239"/>
      <c r="AW351" s="239"/>
      <c r="AX351" s="239"/>
      <c r="AY351" s="239"/>
      <c r="AZ351" s="239"/>
      <c r="BA351" s="239"/>
      <c r="BB351" s="239"/>
      <c r="BC351" s="239"/>
      <c r="BD351" s="239"/>
      <c r="BE351" s="239"/>
    </row>
    <row r="352" spans="3:57" s="77" customFormat="1" x14ac:dyDescent="0.2">
      <c r="C352" s="210"/>
      <c r="D352" s="210"/>
      <c r="E352" s="210"/>
      <c r="F352" s="210"/>
      <c r="G352" s="210"/>
      <c r="H352" s="214"/>
      <c r="I352" s="214"/>
      <c r="J352" s="214"/>
      <c r="K352" s="216"/>
      <c r="L352" s="216"/>
      <c r="M352" s="216"/>
      <c r="N352" s="210"/>
      <c r="O352" s="210"/>
      <c r="P352" s="210"/>
      <c r="Q352" s="210"/>
      <c r="R352" s="210"/>
      <c r="S352" s="214"/>
      <c r="T352" s="216"/>
      <c r="U352" s="216"/>
      <c r="V352" s="216"/>
      <c r="W352" s="210"/>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39"/>
      <c r="AY352" s="239"/>
      <c r="AZ352" s="239"/>
      <c r="BA352" s="239"/>
      <c r="BB352" s="239"/>
      <c r="BC352" s="239"/>
      <c r="BD352" s="239"/>
      <c r="BE352" s="239"/>
    </row>
    <row r="353" spans="3:57" s="77" customFormat="1" x14ac:dyDescent="0.2">
      <c r="C353" s="210"/>
      <c r="D353" s="210"/>
      <c r="E353" s="210"/>
      <c r="F353" s="210"/>
      <c r="G353" s="210"/>
      <c r="H353" s="214"/>
      <c r="I353" s="214"/>
      <c r="J353" s="214"/>
      <c r="K353" s="216"/>
      <c r="L353" s="216"/>
      <c r="M353" s="216"/>
      <c r="N353" s="210"/>
      <c r="O353" s="210"/>
      <c r="P353" s="210"/>
      <c r="Q353" s="210"/>
      <c r="R353" s="210"/>
      <c r="S353" s="214"/>
      <c r="T353" s="216"/>
      <c r="U353" s="216"/>
      <c r="V353" s="216"/>
      <c r="W353" s="210"/>
      <c r="AB353" s="239"/>
      <c r="AC353" s="239"/>
      <c r="AD353" s="239"/>
      <c r="AE353" s="239"/>
      <c r="AF353" s="239"/>
      <c r="AG353" s="239"/>
      <c r="AH353" s="239"/>
      <c r="AI353" s="239"/>
      <c r="AJ353" s="239"/>
      <c r="AK353" s="239"/>
      <c r="AL353" s="239"/>
      <c r="AM353" s="239"/>
      <c r="AN353" s="239"/>
      <c r="AO353" s="239"/>
      <c r="AP353" s="239"/>
      <c r="AQ353" s="239"/>
      <c r="AR353" s="239"/>
      <c r="AS353" s="239"/>
      <c r="AT353" s="239"/>
      <c r="AU353" s="239"/>
      <c r="AV353" s="239"/>
      <c r="AW353" s="239"/>
      <c r="AX353" s="239"/>
      <c r="AY353" s="239"/>
      <c r="AZ353" s="239"/>
      <c r="BA353" s="239"/>
      <c r="BB353" s="239"/>
      <c r="BC353" s="239"/>
      <c r="BD353" s="239"/>
      <c r="BE353" s="239"/>
    </row>
    <row r="354" spans="3:57" s="77" customFormat="1" x14ac:dyDescent="0.2">
      <c r="C354" s="210"/>
      <c r="D354" s="210"/>
      <c r="E354" s="210"/>
      <c r="F354" s="210"/>
      <c r="G354" s="210"/>
      <c r="H354" s="214"/>
      <c r="I354" s="214"/>
      <c r="J354" s="214"/>
      <c r="K354" s="216"/>
      <c r="L354" s="216"/>
      <c r="M354" s="216"/>
      <c r="N354" s="210"/>
      <c r="O354" s="210"/>
      <c r="P354" s="210"/>
      <c r="Q354" s="210"/>
      <c r="R354" s="210"/>
      <c r="S354" s="214"/>
      <c r="T354" s="216"/>
      <c r="U354" s="216"/>
      <c r="V354" s="216"/>
      <c r="W354" s="210"/>
      <c r="AB354" s="239"/>
      <c r="AC354" s="239"/>
      <c r="AD354" s="239"/>
      <c r="AE354" s="239"/>
      <c r="AF354" s="239"/>
      <c r="AG354" s="239"/>
      <c r="AH354" s="239"/>
      <c r="AI354" s="239"/>
      <c r="AJ354" s="239"/>
      <c r="AK354" s="239"/>
      <c r="AL354" s="239"/>
      <c r="AM354" s="239"/>
      <c r="AN354" s="239"/>
      <c r="AO354" s="239"/>
      <c r="AP354" s="239"/>
      <c r="AQ354" s="239"/>
      <c r="AR354" s="239"/>
      <c r="AS354" s="239"/>
      <c r="AT354" s="239"/>
      <c r="AU354" s="239"/>
      <c r="AV354" s="239"/>
      <c r="AW354" s="239"/>
      <c r="AX354" s="239"/>
      <c r="AY354" s="239"/>
      <c r="AZ354" s="239"/>
      <c r="BA354" s="239"/>
      <c r="BB354" s="239"/>
      <c r="BC354" s="239"/>
      <c r="BD354" s="239"/>
      <c r="BE354" s="239"/>
    </row>
    <row r="355" spans="3:57" s="77" customFormat="1" x14ac:dyDescent="0.2">
      <c r="C355" s="210"/>
      <c r="D355" s="210"/>
      <c r="E355" s="210"/>
      <c r="F355" s="210"/>
      <c r="G355" s="210"/>
      <c r="H355" s="214"/>
      <c r="I355" s="214"/>
      <c r="J355" s="214"/>
      <c r="K355" s="216"/>
      <c r="L355" s="216"/>
      <c r="M355" s="216"/>
      <c r="N355" s="210"/>
      <c r="O355" s="210"/>
      <c r="P355" s="210"/>
      <c r="Q355" s="210"/>
      <c r="R355" s="210"/>
      <c r="S355" s="214"/>
      <c r="T355" s="216"/>
      <c r="U355" s="216"/>
      <c r="V355" s="216"/>
      <c r="W355" s="210"/>
      <c r="AB355" s="239"/>
      <c r="AC355" s="239"/>
      <c r="AD355" s="239"/>
      <c r="AE355" s="239"/>
      <c r="AF355" s="239"/>
      <c r="AG355" s="239"/>
      <c r="AH355" s="239"/>
      <c r="AI355" s="239"/>
      <c r="AJ355" s="239"/>
      <c r="AK355" s="239"/>
      <c r="AL355" s="239"/>
      <c r="AM355" s="239"/>
      <c r="AN355" s="239"/>
      <c r="AO355" s="239"/>
      <c r="AP355" s="239"/>
      <c r="AQ355" s="239"/>
      <c r="AR355" s="239"/>
      <c r="AS355" s="239"/>
      <c r="AT355" s="239"/>
      <c r="AU355" s="239"/>
      <c r="AV355" s="239"/>
      <c r="AW355" s="239"/>
      <c r="AX355" s="239"/>
      <c r="AY355" s="239"/>
      <c r="AZ355" s="239"/>
      <c r="BA355" s="239"/>
      <c r="BB355" s="239"/>
      <c r="BC355" s="239"/>
      <c r="BD355" s="239"/>
      <c r="BE355" s="239"/>
    </row>
    <row r="356" spans="3:57" s="77" customFormat="1" x14ac:dyDescent="0.2">
      <c r="C356" s="210"/>
      <c r="D356" s="210"/>
      <c r="E356" s="210"/>
      <c r="F356" s="210"/>
      <c r="G356" s="210"/>
      <c r="H356" s="214"/>
      <c r="I356" s="214"/>
      <c r="J356" s="214"/>
      <c r="K356" s="216"/>
      <c r="L356" s="216"/>
      <c r="M356" s="216"/>
      <c r="N356" s="210"/>
      <c r="O356" s="210"/>
      <c r="P356" s="210"/>
      <c r="Q356" s="210"/>
      <c r="R356" s="210"/>
      <c r="S356" s="214"/>
      <c r="T356" s="216"/>
      <c r="U356" s="216"/>
      <c r="V356" s="216"/>
      <c r="W356" s="210"/>
      <c r="AB356" s="239"/>
      <c r="AC356" s="239"/>
      <c r="AD356" s="239"/>
      <c r="AE356" s="239"/>
      <c r="AF356" s="239"/>
      <c r="AG356" s="239"/>
      <c r="AH356" s="239"/>
      <c r="AI356" s="239"/>
      <c r="AJ356" s="239"/>
      <c r="AK356" s="239"/>
      <c r="AL356" s="239"/>
      <c r="AM356" s="239"/>
      <c r="AN356" s="239"/>
      <c r="AO356" s="239"/>
      <c r="AP356" s="239"/>
      <c r="AQ356" s="239"/>
      <c r="AR356" s="239"/>
      <c r="AS356" s="239"/>
      <c r="AT356" s="239"/>
      <c r="AU356" s="239"/>
      <c r="AV356" s="239"/>
      <c r="AW356" s="239"/>
      <c r="AX356" s="239"/>
      <c r="AY356" s="239"/>
      <c r="AZ356" s="239"/>
      <c r="BA356" s="239"/>
      <c r="BB356" s="239"/>
      <c r="BC356" s="239"/>
      <c r="BD356" s="239"/>
      <c r="BE356" s="239"/>
    </row>
    <row r="357" spans="3:57" s="77" customFormat="1" x14ac:dyDescent="0.2">
      <c r="C357" s="210"/>
      <c r="D357" s="210"/>
      <c r="E357" s="210"/>
      <c r="F357" s="210"/>
      <c r="G357" s="210"/>
      <c r="H357" s="214"/>
      <c r="I357" s="214"/>
      <c r="J357" s="214"/>
      <c r="K357" s="216"/>
      <c r="L357" s="216"/>
      <c r="M357" s="216"/>
      <c r="N357" s="210"/>
      <c r="O357" s="210"/>
      <c r="P357" s="210"/>
      <c r="Q357" s="210"/>
      <c r="R357" s="210"/>
      <c r="S357" s="214"/>
      <c r="T357" s="216"/>
      <c r="U357" s="216"/>
      <c r="V357" s="216"/>
      <c r="W357" s="210"/>
      <c r="AB357" s="239"/>
      <c r="AC357" s="239"/>
      <c r="AD357" s="239"/>
      <c r="AE357" s="239"/>
      <c r="AF357" s="239"/>
      <c r="AG357" s="239"/>
      <c r="AH357" s="239"/>
      <c r="AI357" s="239"/>
      <c r="AJ357" s="239"/>
      <c r="AK357" s="239"/>
      <c r="AL357" s="239"/>
      <c r="AM357" s="239"/>
      <c r="AN357" s="239"/>
      <c r="AO357" s="239"/>
      <c r="AP357" s="239"/>
      <c r="AQ357" s="239"/>
      <c r="AR357" s="239"/>
      <c r="AS357" s="239"/>
      <c r="AT357" s="239"/>
      <c r="AU357" s="239"/>
      <c r="AV357" s="239"/>
      <c r="AW357" s="239"/>
      <c r="AX357" s="239"/>
      <c r="AY357" s="239"/>
      <c r="AZ357" s="239"/>
      <c r="BA357" s="239"/>
      <c r="BB357" s="239"/>
      <c r="BC357" s="239"/>
      <c r="BD357" s="239"/>
      <c r="BE357" s="239"/>
    </row>
    <row r="358" spans="3:57" s="77" customFormat="1" x14ac:dyDescent="0.2">
      <c r="C358" s="210"/>
      <c r="D358" s="210"/>
      <c r="E358" s="210"/>
      <c r="F358" s="210"/>
      <c r="G358" s="210"/>
      <c r="H358" s="214"/>
      <c r="I358" s="214"/>
      <c r="J358" s="214"/>
      <c r="K358" s="216"/>
      <c r="L358" s="216"/>
      <c r="M358" s="216"/>
      <c r="N358" s="210"/>
      <c r="O358" s="210"/>
      <c r="P358" s="210"/>
      <c r="Q358" s="210"/>
      <c r="R358" s="210"/>
      <c r="S358" s="214"/>
      <c r="T358" s="216"/>
      <c r="U358" s="216"/>
      <c r="V358" s="216"/>
      <c r="W358" s="210"/>
      <c r="AB358" s="239"/>
      <c r="AC358" s="239"/>
      <c r="AD358" s="239"/>
      <c r="AE358" s="239"/>
      <c r="AF358" s="239"/>
      <c r="AG358" s="239"/>
      <c r="AH358" s="239"/>
      <c r="AI358" s="239"/>
      <c r="AJ358" s="239"/>
      <c r="AK358" s="239"/>
      <c r="AL358" s="239"/>
      <c r="AM358" s="239"/>
      <c r="AN358" s="239"/>
      <c r="AO358" s="239"/>
      <c r="AP358" s="239"/>
      <c r="AQ358" s="239"/>
      <c r="AR358" s="239"/>
      <c r="AS358" s="239"/>
      <c r="AT358" s="239"/>
      <c r="AU358" s="239"/>
      <c r="AV358" s="239"/>
      <c r="AW358" s="239"/>
      <c r="AX358" s="239"/>
      <c r="AY358" s="239"/>
      <c r="AZ358" s="239"/>
      <c r="BA358" s="239"/>
      <c r="BB358" s="239"/>
      <c r="BC358" s="239"/>
      <c r="BD358" s="239"/>
      <c r="BE358" s="239"/>
    </row>
    <row r="359" spans="3:57" s="77" customFormat="1" x14ac:dyDescent="0.2">
      <c r="C359" s="210"/>
      <c r="D359" s="210"/>
      <c r="E359" s="210"/>
      <c r="F359" s="210"/>
      <c r="G359" s="210"/>
      <c r="H359" s="214"/>
      <c r="I359" s="214"/>
      <c r="J359" s="214"/>
      <c r="K359" s="216"/>
      <c r="L359" s="216"/>
      <c r="M359" s="216"/>
      <c r="N359" s="210"/>
      <c r="O359" s="210"/>
      <c r="P359" s="210"/>
      <c r="Q359" s="210"/>
      <c r="R359" s="210"/>
      <c r="S359" s="214"/>
      <c r="T359" s="216"/>
      <c r="U359" s="216"/>
      <c r="V359" s="216"/>
      <c r="W359" s="210"/>
      <c r="AB359" s="239"/>
      <c r="AC359" s="239"/>
      <c r="AD359" s="239"/>
      <c r="AE359" s="239"/>
      <c r="AF359" s="239"/>
      <c r="AG359" s="239"/>
      <c r="AH359" s="239"/>
      <c r="AI359" s="239"/>
      <c r="AJ359" s="239"/>
      <c r="AK359" s="239"/>
      <c r="AL359" s="239"/>
      <c r="AM359" s="239"/>
      <c r="AN359" s="239"/>
      <c r="AO359" s="239"/>
      <c r="AP359" s="239"/>
      <c r="AQ359" s="239"/>
      <c r="AR359" s="239"/>
      <c r="AS359" s="239"/>
      <c r="AT359" s="239"/>
      <c r="AU359" s="239"/>
      <c r="AV359" s="239"/>
      <c r="AW359" s="239"/>
      <c r="AX359" s="239"/>
      <c r="AY359" s="239"/>
      <c r="AZ359" s="239"/>
      <c r="BA359" s="239"/>
      <c r="BB359" s="239"/>
      <c r="BC359" s="239"/>
      <c r="BD359" s="239"/>
      <c r="BE359" s="239"/>
    </row>
    <row r="360" spans="3:57" s="77" customFormat="1" x14ac:dyDescent="0.2">
      <c r="C360" s="210"/>
      <c r="D360" s="210"/>
      <c r="E360" s="210"/>
      <c r="F360" s="210"/>
      <c r="G360" s="210"/>
      <c r="H360" s="214"/>
      <c r="I360" s="214"/>
      <c r="J360" s="214"/>
      <c r="K360" s="216"/>
      <c r="L360" s="216"/>
      <c r="M360" s="216"/>
      <c r="N360" s="210"/>
      <c r="O360" s="210"/>
      <c r="P360" s="210"/>
      <c r="Q360" s="210"/>
      <c r="R360" s="210"/>
      <c r="S360" s="214"/>
      <c r="T360" s="216"/>
      <c r="U360" s="216"/>
      <c r="V360" s="216"/>
      <c r="W360" s="210"/>
      <c r="AB360" s="239"/>
      <c r="AC360" s="239"/>
      <c r="AD360" s="239"/>
      <c r="AE360" s="239"/>
      <c r="AF360" s="239"/>
      <c r="AG360" s="239"/>
      <c r="AH360" s="239"/>
      <c r="AI360" s="239"/>
      <c r="AJ360" s="239"/>
      <c r="AK360" s="239"/>
      <c r="AL360" s="239"/>
      <c r="AM360" s="239"/>
      <c r="AN360" s="239"/>
      <c r="AO360" s="239"/>
      <c r="AP360" s="239"/>
      <c r="AQ360" s="239"/>
      <c r="AR360" s="239"/>
      <c r="AS360" s="239"/>
      <c r="AT360" s="239"/>
      <c r="AU360" s="239"/>
      <c r="AV360" s="239"/>
      <c r="AW360" s="239"/>
      <c r="AX360" s="239"/>
      <c r="AY360" s="239"/>
      <c r="AZ360" s="239"/>
      <c r="BA360" s="239"/>
      <c r="BB360" s="239"/>
      <c r="BC360" s="239"/>
      <c r="BD360" s="239"/>
      <c r="BE360" s="239"/>
    </row>
    <row r="361" spans="3:57" s="77" customFormat="1" x14ac:dyDescent="0.2">
      <c r="C361" s="210"/>
      <c r="D361" s="210"/>
      <c r="E361" s="210"/>
      <c r="F361" s="210"/>
      <c r="G361" s="210"/>
      <c r="H361" s="214"/>
      <c r="I361" s="214"/>
      <c r="J361" s="214"/>
      <c r="K361" s="216"/>
      <c r="L361" s="216"/>
      <c r="M361" s="216"/>
      <c r="N361" s="210"/>
      <c r="O361" s="210"/>
      <c r="P361" s="210"/>
      <c r="Q361" s="210"/>
      <c r="R361" s="210"/>
      <c r="S361" s="214"/>
      <c r="T361" s="216"/>
      <c r="U361" s="216"/>
      <c r="V361" s="216"/>
      <c r="W361" s="210"/>
      <c r="AB361" s="239"/>
      <c r="AC361" s="239"/>
      <c r="AD361" s="239"/>
      <c r="AE361" s="239"/>
      <c r="AF361" s="239"/>
      <c r="AG361" s="239"/>
      <c r="AH361" s="239"/>
      <c r="AI361" s="239"/>
      <c r="AJ361" s="239"/>
      <c r="AK361" s="239"/>
      <c r="AL361" s="239"/>
      <c r="AM361" s="239"/>
      <c r="AN361" s="239"/>
      <c r="AO361" s="239"/>
      <c r="AP361" s="239"/>
      <c r="AQ361" s="239"/>
      <c r="AR361" s="239"/>
      <c r="AS361" s="239"/>
      <c r="AT361" s="239"/>
      <c r="AU361" s="239"/>
      <c r="AV361" s="239"/>
      <c r="AW361" s="239"/>
      <c r="AX361" s="239"/>
      <c r="AY361" s="239"/>
      <c r="AZ361" s="239"/>
      <c r="BA361" s="239"/>
      <c r="BB361" s="239"/>
      <c r="BC361" s="239"/>
      <c r="BD361" s="239"/>
      <c r="BE361" s="239"/>
    </row>
    <row r="362" spans="3:57" s="77" customFormat="1" x14ac:dyDescent="0.2">
      <c r="C362" s="210"/>
      <c r="D362" s="210"/>
      <c r="E362" s="210"/>
      <c r="F362" s="210"/>
      <c r="G362" s="210"/>
      <c r="H362" s="214"/>
      <c r="I362" s="214"/>
      <c r="J362" s="214"/>
      <c r="K362" s="216"/>
      <c r="L362" s="216"/>
      <c r="M362" s="216"/>
      <c r="N362" s="210"/>
      <c r="O362" s="210"/>
      <c r="P362" s="210"/>
      <c r="Q362" s="210"/>
      <c r="R362" s="210"/>
      <c r="S362" s="214"/>
      <c r="T362" s="216"/>
      <c r="U362" s="216"/>
      <c r="V362" s="216"/>
      <c r="W362" s="210"/>
      <c r="AB362" s="239"/>
      <c r="AC362" s="239"/>
      <c r="AD362" s="239"/>
      <c r="AE362" s="239"/>
      <c r="AF362" s="239"/>
      <c r="AG362" s="239"/>
      <c r="AH362" s="239"/>
      <c r="AI362" s="239"/>
      <c r="AJ362" s="239"/>
      <c r="AK362" s="239"/>
      <c r="AL362" s="239"/>
      <c r="AM362" s="239"/>
      <c r="AN362" s="239"/>
      <c r="AO362" s="239"/>
      <c r="AP362" s="239"/>
      <c r="AQ362" s="239"/>
      <c r="AR362" s="239"/>
      <c r="AS362" s="239"/>
      <c r="AT362" s="239"/>
      <c r="AU362" s="239"/>
      <c r="AV362" s="239"/>
      <c r="AW362" s="239"/>
      <c r="AX362" s="239"/>
      <c r="AY362" s="239"/>
      <c r="AZ362" s="239"/>
      <c r="BA362" s="239"/>
      <c r="BB362" s="239"/>
      <c r="BC362" s="239"/>
      <c r="BD362" s="239"/>
      <c r="BE362" s="239"/>
    </row>
    <row r="363" spans="3:57" x14ac:dyDescent="0.2">
      <c r="M363" s="216"/>
      <c r="N363" s="210"/>
    </row>
    <row r="364" spans="3:57" x14ac:dyDescent="0.2">
      <c r="M364" s="216"/>
      <c r="N364" s="210"/>
    </row>
    <row r="365" spans="3:57" x14ac:dyDescent="0.2">
      <c r="M365" s="216"/>
      <c r="N365" s="210"/>
    </row>
    <row r="366" spans="3:57" x14ac:dyDescent="0.2">
      <c r="M366" s="216"/>
      <c r="N366" s="210"/>
    </row>
    <row r="367" spans="3:57" x14ac:dyDescent="0.2">
      <c r="M367" s="216"/>
      <c r="N367" s="210"/>
    </row>
    <row r="368" spans="3:57" x14ac:dyDescent="0.2">
      <c r="M368" s="216"/>
      <c r="N368" s="210"/>
    </row>
    <row r="369" spans="13:14" x14ac:dyDescent="0.2">
      <c r="M369" s="216"/>
      <c r="N369" s="210"/>
    </row>
    <row r="370" spans="13:14" x14ac:dyDescent="0.2">
      <c r="M370" s="216"/>
      <c r="N370" s="210"/>
    </row>
    <row r="371" spans="13:14" x14ac:dyDescent="0.2">
      <c r="M371" s="216"/>
      <c r="N371" s="210"/>
    </row>
    <row r="372" spans="13:14" x14ac:dyDescent="0.2">
      <c r="M372" s="216"/>
      <c r="N372" s="210"/>
    </row>
    <row r="373" spans="13:14" x14ac:dyDescent="0.2">
      <c r="M373" s="216"/>
      <c r="N373" s="210"/>
    </row>
    <row r="374" spans="13:14" x14ac:dyDescent="0.2">
      <c r="M374" s="216"/>
      <c r="N374" s="210"/>
    </row>
    <row r="375" spans="13:14" x14ac:dyDescent="0.2">
      <c r="M375" s="216"/>
      <c r="N375" s="210"/>
    </row>
    <row r="376" spans="13:14" x14ac:dyDescent="0.2">
      <c r="M376" s="216"/>
      <c r="N376" s="210"/>
    </row>
    <row r="377" spans="13:14" x14ac:dyDescent="0.2">
      <c r="M377" s="216"/>
      <c r="N377" s="210"/>
    </row>
    <row r="378" spans="13:14" x14ac:dyDescent="0.2">
      <c r="M378" s="216"/>
      <c r="N378" s="210"/>
    </row>
    <row r="379" spans="13:14" x14ac:dyDescent="0.2">
      <c r="M379" s="216"/>
      <c r="N379" s="210"/>
    </row>
    <row r="380" spans="13:14" x14ac:dyDescent="0.2">
      <c r="M380" s="216"/>
      <c r="N380" s="210"/>
    </row>
    <row r="381" spans="13:14" x14ac:dyDescent="0.2">
      <c r="M381" s="216"/>
      <c r="N381" s="210"/>
    </row>
    <row r="382" spans="13:14" x14ac:dyDescent="0.2">
      <c r="M382" s="216"/>
      <c r="N382" s="210"/>
    </row>
    <row r="383" spans="13:14" x14ac:dyDescent="0.2">
      <c r="M383" s="216"/>
      <c r="N383" s="210"/>
    </row>
    <row r="384" spans="13:14" x14ac:dyDescent="0.2">
      <c r="M384" s="216"/>
      <c r="N384" s="210"/>
    </row>
    <row r="385" spans="13:14" x14ac:dyDescent="0.2">
      <c r="M385" s="216"/>
      <c r="N385" s="210"/>
    </row>
    <row r="386" spans="13:14" x14ac:dyDescent="0.2">
      <c r="M386" s="216"/>
      <c r="N386" s="210"/>
    </row>
    <row r="387" spans="13:14" x14ac:dyDescent="0.2">
      <c r="M387" s="216"/>
      <c r="N387" s="210"/>
    </row>
    <row r="388" spans="13:14" x14ac:dyDescent="0.2">
      <c r="M388" s="216"/>
      <c r="N388" s="210"/>
    </row>
    <row r="389" spans="13:14" x14ac:dyDescent="0.2">
      <c r="M389" s="216"/>
      <c r="N389" s="210"/>
    </row>
    <row r="390" spans="13:14" x14ac:dyDescent="0.2">
      <c r="M390" s="216"/>
      <c r="N390" s="210"/>
    </row>
    <row r="391" spans="13:14" x14ac:dyDescent="0.2">
      <c r="M391" s="216"/>
      <c r="N391" s="210"/>
    </row>
    <row r="392" spans="13:14" x14ac:dyDescent="0.2">
      <c r="M392" s="216"/>
      <c r="N392" s="210"/>
    </row>
    <row r="393" spans="13:14" x14ac:dyDescent="0.2">
      <c r="M393" s="216"/>
      <c r="N393" s="210"/>
    </row>
    <row r="394" spans="13:14" x14ac:dyDescent="0.2">
      <c r="M394" s="216"/>
      <c r="N394" s="210"/>
    </row>
    <row r="395" spans="13:14" x14ac:dyDescent="0.2">
      <c r="M395" s="216"/>
      <c r="N395" s="210"/>
    </row>
    <row r="396" spans="13:14" x14ac:dyDescent="0.2">
      <c r="M396" s="216"/>
      <c r="N396" s="210"/>
    </row>
    <row r="397" spans="13:14" x14ac:dyDescent="0.2">
      <c r="M397" s="216"/>
      <c r="N397" s="210"/>
    </row>
    <row r="398" spans="13:14" x14ac:dyDescent="0.2">
      <c r="M398" s="216"/>
      <c r="N398" s="210"/>
    </row>
    <row r="399" spans="13:14" x14ac:dyDescent="0.2">
      <c r="M399" s="216"/>
      <c r="N399" s="210"/>
    </row>
    <row r="400" spans="13:14" x14ac:dyDescent="0.2">
      <c r="M400" s="216"/>
      <c r="N400" s="210"/>
    </row>
    <row r="401" spans="13:14" x14ac:dyDescent="0.2">
      <c r="M401" s="216"/>
      <c r="N401" s="210"/>
    </row>
    <row r="402" spans="13:14" x14ac:dyDescent="0.2">
      <c r="M402" s="216"/>
      <c r="N402" s="210"/>
    </row>
    <row r="403" spans="13:14" x14ac:dyDescent="0.2">
      <c r="M403" s="216"/>
      <c r="N403" s="210"/>
    </row>
    <row r="404" spans="13:14" x14ac:dyDescent="0.2">
      <c r="M404" s="216"/>
      <c r="N404" s="210"/>
    </row>
    <row r="405" spans="13:14" x14ac:dyDescent="0.2">
      <c r="M405" s="216"/>
      <c r="N405" s="210"/>
    </row>
    <row r="406" spans="13:14" x14ac:dyDescent="0.2">
      <c r="M406" s="216"/>
      <c r="N406" s="210"/>
    </row>
    <row r="407" spans="13:14" x14ac:dyDescent="0.2">
      <c r="M407" s="216"/>
      <c r="N407" s="210"/>
    </row>
    <row r="408" spans="13:14" x14ac:dyDescent="0.2">
      <c r="M408" s="216"/>
      <c r="N408" s="210"/>
    </row>
    <row r="409" spans="13:14" x14ac:dyDescent="0.2">
      <c r="M409" s="216"/>
      <c r="N409" s="210"/>
    </row>
    <row r="410" spans="13:14" x14ac:dyDescent="0.2">
      <c r="M410" s="216"/>
      <c r="N410" s="210"/>
    </row>
    <row r="411" spans="13:14" x14ac:dyDescent="0.2">
      <c r="M411" s="216"/>
      <c r="N411" s="210"/>
    </row>
    <row r="412" spans="13:14" x14ac:dyDescent="0.2">
      <c r="M412" s="216"/>
      <c r="N412" s="210"/>
    </row>
    <row r="413" spans="13:14" x14ac:dyDescent="0.2">
      <c r="M413" s="216"/>
      <c r="N413" s="210"/>
    </row>
    <row r="414" spans="13:14" x14ac:dyDescent="0.2">
      <c r="M414" s="216"/>
      <c r="N414" s="210"/>
    </row>
    <row r="415" spans="13:14" x14ac:dyDescent="0.2">
      <c r="M415" s="216"/>
      <c r="N415" s="210"/>
    </row>
    <row r="416" spans="13:14" x14ac:dyDescent="0.2">
      <c r="M416" s="216"/>
      <c r="N416" s="210"/>
    </row>
    <row r="417" spans="13:14" x14ac:dyDescent="0.2">
      <c r="M417" s="216"/>
      <c r="N417" s="210"/>
    </row>
    <row r="418" spans="13:14" x14ac:dyDescent="0.2">
      <c r="M418" s="216"/>
      <c r="N418" s="210"/>
    </row>
    <row r="419" spans="13:14" x14ac:dyDescent="0.2">
      <c r="M419" s="216"/>
      <c r="N419" s="210"/>
    </row>
    <row r="420" spans="13:14" x14ac:dyDescent="0.2">
      <c r="M420" s="216"/>
      <c r="N420" s="210"/>
    </row>
    <row r="421" spans="13:14" x14ac:dyDescent="0.2">
      <c r="M421" s="216"/>
      <c r="N421" s="210"/>
    </row>
    <row r="422" spans="13:14" x14ac:dyDescent="0.2">
      <c r="M422" s="216"/>
      <c r="N422" s="210"/>
    </row>
  </sheetData>
  <sheetProtection algorithmName="SHA-512" hashValue="xoldzswa0j5J7VKAg50OJqI5mqRrpKsoM5P8474VGxhHIDnNiYD+wkfPMPUh0nAPJ13Xj5ruStrTaMLkyFFrbg==" saltValue="q/3ZhV6o6i04ZGTlfz4dzQ==" spinCount="100000" sheet="1" objects="1" scenarios="1" selectLockedCells="1"/>
  <customSheetViews>
    <customSheetView guid="{52CD16EA-6A0A-4D86-B11B-631248FD7960}" scale="85" showGridLines="0" hiddenColumns="1">
      <selection activeCell="K21" sqref="K21:L21"/>
      <pageMargins left="0.7" right="0.7" top="0.5" bottom="0.5" header="0.3" footer="0.3"/>
      <pageSetup orientation="landscape" r:id="rId1"/>
    </customSheetView>
  </customSheetViews>
  <mergeCells count="37">
    <mergeCell ref="T40:W40"/>
    <mergeCell ref="T41:W41"/>
    <mergeCell ref="T42:W42"/>
    <mergeCell ref="C21:D21"/>
    <mergeCell ref="O21:P21"/>
    <mergeCell ref="C22:D22"/>
    <mergeCell ref="O22:P22"/>
    <mergeCell ref="C23:D23"/>
    <mergeCell ref="O23:P23"/>
    <mergeCell ref="F38:Q38"/>
    <mergeCell ref="C12:D12"/>
    <mergeCell ref="C11:D11"/>
    <mergeCell ref="C15:D15"/>
    <mergeCell ref="O15:P15"/>
    <mergeCell ref="C16:D16"/>
    <mergeCell ref="O16:P16"/>
    <mergeCell ref="O12:P12"/>
    <mergeCell ref="C13:D13"/>
    <mergeCell ref="O13:P13"/>
    <mergeCell ref="C14:D14"/>
    <mergeCell ref="O14:P14"/>
    <mergeCell ref="B10:G10"/>
    <mergeCell ref="R37:R38"/>
    <mergeCell ref="F3:Q3"/>
    <mergeCell ref="E2:R2"/>
    <mergeCell ref="D38:E38"/>
    <mergeCell ref="F35:O35"/>
    <mergeCell ref="O10:AA10"/>
    <mergeCell ref="C17:D17"/>
    <mergeCell ref="O17:P17"/>
    <mergeCell ref="C20:D20"/>
    <mergeCell ref="O20:P20"/>
    <mergeCell ref="C19:D19"/>
    <mergeCell ref="O19:P19"/>
    <mergeCell ref="C18:D18"/>
    <mergeCell ref="O18:P18"/>
    <mergeCell ref="O11:P11"/>
  </mergeCells>
  <dataValidations count="1">
    <dataValidation type="list" allowBlank="1" showInputMessage="1" showErrorMessage="1" sqref="AA12:AA24" xr:uid="{00000000-0002-0000-0200-000000000000}">
      <formula1>Yes</formula1>
    </dataValidation>
  </dataValidations>
  <printOptions horizontalCentered="1"/>
  <pageMargins left="0.25" right="0.25" top="0.25" bottom="0.25" header="0" footer="0"/>
  <pageSetup scale="68" orientation="landscape" horizontalDpi="4294967295" verticalDpi="4294967295" r:id="rId2"/>
  <ignoredErrors>
    <ignoredError sqref="Q12 S12:U12 U13 U14:U18 T13:T18 N12 Q13:Q23 S13:S17 S19:S23" unlockedFormula="1"/>
    <ignoredError sqref="R44" evalError="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Z84"/>
  <sheetViews>
    <sheetView showGridLines="0" view="pageBreakPreview" zoomScaleNormal="100" zoomScaleSheetLayoutView="100" workbookViewId="0">
      <selection activeCell="N12" sqref="N12"/>
    </sheetView>
  </sheetViews>
  <sheetFormatPr defaultColWidth="9.140625" defaultRowHeight="12.75" x14ac:dyDescent="0.2"/>
  <cols>
    <col min="1" max="1" width="9.140625" style="17"/>
    <col min="2" max="2" width="7.7109375" style="17" customWidth="1"/>
    <col min="3" max="3" width="8.7109375" style="17" customWidth="1"/>
    <col min="4" max="4" width="9.140625" style="17"/>
    <col min="5" max="5" width="7.7109375" style="17" customWidth="1"/>
    <col min="6" max="6" width="9.140625" style="17"/>
    <col min="7" max="7" width="10.28515625" style="17" customWidth="1"/>
    <col min="8" max="8" width="8.42578125" style="17" customWidth="1"/>
    <col min="9" max="9" width="9.140625" style="17" customWidth="1"/>
    <col min="10" max="10" width="11.140625" style="17" customWidth="1"/>
    <col min="11" max="12" width="9.140625" style="17"/>
    <col min="13" max="52" width="9.140625" style="81"/>
    <col min="53" max="16384" width="9.140625" style="17"/>
  </cols>
  <sheetData>
    <row r="1" spans="1:52" x14ac:dyDescent="0.2">
      <c r="I1" s="21"/>
      <c r="J1" s="70" t="s">
        <v>1</v>
      </c>
      <c r="K1" s="22">
        <f>'[1]Application Cover'!B38</f>
        <v>0</v>
      </c>
      <c r="L1" s="22"/>
    </row>
    <row r="2" spans="1:52" ht="18" customHeight="1" x14ac:dyDescent="0.25">
      <c r="A2" s="678" t="str">
        <f>'[1]Application Cover'!A4:J4</f>
        <v>Lighting Retrofit</v>
      </c>
      <c r="B2" s="678"/>
      <c r="C2" s="678"/>
      <c r="D2" s="678"/>
      <c r="E2" s="678"/>
      <c r="F2" s="678"/>
      <c r="G2" s="678"/>
      <c r="H2" s="678"/>
      <c r="I2" s="678"/>
      <c r="J2" s="678"/>
      <c r="K2" s="678"/>
      <c r="L2" s="678"/>
    </row>
    <row r="3" spans="1:52" ht="18" customHeight="1" x14ac:dyDescent="0.25">
      <c r="A3" s="678" t="str">
        <f>'[1]Application Cover'!A5:J5</f>
        <v>2016 Rebate Application</v>
      </c>
      <c r="B3" s="678"/>
      <c r="C3" s="678"/>
      <c r="D3" s="678"/>
      <c r="E3" s="678"/>
      <c r="F3" s="678"/>
      <c r="G3" s="678"/>
      <c r="H3" s="678"/>
      <c r="I3" s="678"/>
      <c r="J3" s="678"/>
      <c r="K3" s="678"/>
      <c r="L3" s="678"/>
    </row>
    <row r="4" spans="1:52" ht="15.75" x14ac:dyDescent="0.25">
      <c r="A4" s="679" t="str">
        <f>'[1]Application Cover'!A6:J6</f>
        <v>(COOPERATIVE), Address, Phone</v>
      </c>
      <c r="B4" s="679"/>
      <c r="C4" s="679"/>
      <c r="D4" s="679"/>
      <c r="E4" s="679"/>
      <c r="F4" s="679"/>
      <c r="G4" s="679"/>
      <c r="H4" s="679"/>
      <c r="I4" s="679"/>
      <c r="J4" s="679"/>
      <c r="K4" s="679"/>
      <c r="L4" s="679"/>
    </row>
    <row r="5" spans="1:52" ht="7.5" customHeight="1" x14ac:dyDescent="0.2">
      <c r="A5" s="680" t="s">
        <v>9</v>
      </c>
      <c r="B5" s="680"/>
      <c r="C5" s="680"/>
      <c r="D5" s="680"/>
      <c r="E5" s="680"/>
      <c r="F5" s="680"/>
      <c r="G5" s="680"/>
      <c r="H5" s="680"/>
      <c r="I5" s="680"/>
      <c r="J5" s="680"/>
      <c r="K5" s="680"/>
      <c r="L5" s="680"/>
      <c r="M5" s="163"/>
    </row>
    <row r="6" spans="1:52" s="80" customFormat="1" x14ac:dyDescent="0.2">
      <c r="A6" s="25"/>
      <c r="B6" s="25"/>
      <c r="C6" s="25"/>
      <c r="D6" s="25"/>
      <c r="E6" s="25"/>
      <c r="F6" s="25"/>
      <c r="G6" s="25"/>
      <c r="H6" s="25"/>
      <c r="I6" s="25"/>
      <c r="J6" s="25"/>
      <c r="K6" s="25"/>
      <c r="L6" s="25"/>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row>
    <row r="7" spans="1:52" s="34" customFormat="1" ht="15" x14ac:dyDescent="0.25">
      <c r="A7" s="45" t="s">
        <v>34</v>
      </c>
      <c r="B7" s="46"/>
      <c r="C7" s="681">
        <f>'[1]Application Cover'!C10:J10</f>
        <v>0</v>
      </c>
      <c r="D7" s="681"/>
      <c r="E7" s="681"/>
      <c r="F7" s="681"/>
      <c r="G7" s="681"/>
      <c r="H7" s="681"/>
      <c r="I7" s="681"/>
      <c r="J7" s="681"/>
      <c r="K7" s="681"/>
      <c r="L7" s="681"/>
      <c r="M7" s="164"/>
      <c r="N7" s="164"/>
      <c r="O7" s="164"/>
      <c r="P7" s="164"/>
      <c r="Q7" s="164"/>
      <c r="R7" s="164"/>
      <c r="S7" s="164"/>
      <c r="T7" s="164"/>
      <c r="U7" s="164"/>
      <c r="V7" s="164"/>
      <c r="W7" s="164"/>
      <c r="X7" s="164"/>
      <c r="Y7" s="164"/>
      <c r="Z7" s="164"/>
      <c r="AA7" s="164"/>
      <c r="AB7" s="164"/>
      <c r="AC7" s="164"/>
      <c r="AD7" s="164"/>
      <c r="AE7" s="164"/>
      <c r="AF7" s="164"/>
      <c r="AG7" s="164"/>
      <c r="AH7" s="164"/>
      <c r="AI7" s="164"/>
      <c r="AJ7" s="164"/>
      <c r="AK7" s="164"/>
      <c r="AL7" s="164"/>
      <c r="AM7" s="164"/>
      <c r="AN7" s="164"/>
      <c r="AO7" s="164"/>
      <c r="AP7" s="164"/>
      <c r="AQ7" s="164"/>
      <c r="AR7" s="164"/>
      <c r="AS7" s="164"/>
      <c r="AT7" s="164"/>
      <c r="AU7" s="164"/>
      <c r="AV7" s="164"/>
      <c r="AW7" s="164"/>
      <c r="AX7" s="164"/>
      <c r="AY7" s="164"/>
      <c r="AZ7" s="164"/>
    </row>
    <row r="8" spans="1:52" ht="5.25" customHeight="1" x14ac:dyDescent="0.2">
      <c r="A8" s="23"/>
      <c r="B8" s="82"/>
      <c r="C8" s="83"/>
      <c r="D8" s="83"/>
      <c r="E8" s="83"/>
      <c r="F8" s="83"/>
      <c r="G8" s="83"/>
      <c r="H8" s="83"/>
      <c r="I8" s="83"/>
      <c r="J8" s="83"/>
    </row>
    <row r="9" spans="1:52" ht="15" thickBot="1" x14ac:dyDescent="0.25">
      <c r="A9" s="676" t="s">
        <v>117</v>
      </c>
      <c r="B9" s="676"/>
      <c r="C9" s="676"/>
      <c r="D9" s="676"/>
      <c r="E9" s="676"/>
      <c r="F9" s="676"/>
      <c r="G9" s="676"/>
      <c r="H9" s="676"/>
      <c r="I9" s="676"/>
      <c r="J9" s="676"/>
      <c r="K9" s="677"/>
      <c r="L9" s="677"/>
    </row>
    <row r="10" spans="1:52" ht="13.5" customHeight="1" thickTop="1" x14ac:dyDescent="0.2">
      <c r="A10" s="666" t="s">
        <v>5</v>
      </c>
      <c r="B10" s="667"/>
      <c r="C10" s="656" t="s">
        <v>3</v>
      </c>
      <c r="D10" s="656" t="s">
        <v>4</v>
      </c>
      <c r="E10" s="670" t="s">
        <v>7</v>
      </c>
      <c r="F10" s="672" t="s">
        <v>6</v>
      </c>
      <c r="G10" s="673"/>
      <c r="H10" s="656" t="s">
        <v>3</v>
      </c>
      <c r="I10" s="656" t="s">
        <v>4</v>
      </c>
      <c r="J10" s="656" t="s">
        <v>7</v>
      </c>
      <c r="K10" s="658" t="s">
        <v>42</v>
      </c>
      <c r="L10" s="660" t="s">
        <v>43</v>
      </c>
    </row>
    <row r="11" spans="1:52" ht="19.5" customHeight="1" thickBot="1" x14ac:dyDescent="0.25">
      <c r="A11" s="668"/>
      <c r="B11" s="669"/>
      <c r="C11" s="657"/>
      <c r="D11" s="657"/>
      <c r="E11" s="671"/>
      <c r="F11" s="674"/>
      <c r="G11" s="675"/>
      <c r="H11" s="657"/>
      <c r="I11" s="657"/>
      <c r="J11" s="657"/>
      <c r="K11" s="659"/>
      <c r="L11" s="661"/>
    </row>
    <row r="12" spans="1:52" ht="15" thickBot="1" x14ac:dyDescent="0.25">
      <c r="A12" s="662"/>
      <c r="B12" s="663"/>
      <c r="C12" s="71"/>
      <c r="D12" s="72"/>
      <c r="E12" s="165"/>
      <c r="F12" s="664"/>
      <c r="G12" s="665"/>
      <c r="H12" s="166"/>
      <c r="I12" s="166"/>
      <c r="J12" s="167"/>
      <c r="K12" s="168">
        <f>((C12*D12)-(I12*H12))/1000</f>
        <v>0</v>
      </c>
      <c r="L12" s="24">
        <f>((C12*D12*E12)/1000)-((I12*H12*J12)/1000)</f>
        <v>0</v>
      </c>
    </row>
    <row r="13" spans="1:52" ht="15" thickBot="1" x14ac:dyDescent="0.25">
      <c r="A13" s="647"/>
      <c r="B13" s="648"/>
      <c r="C13" s="73"/>
      <c r="D13" s="169"/>
      <c r="E13" s="170"/>
      <c r="F13" s="649"/>
      <c r="G13" s="655"/>
      <c r="H13" s="171"/>
      <c r="I13" s="171"/>
      <c r="J13" s="167"/>
      <c r="K13" s="168">
        <f t="shared" ref="K13:K52" si="0">((C13*D13)-(I13*H13))/1000</f>
        <v>0</v>
      </c>
      <c r="L13" s="24">
        <f t="shared" ref="L13:L52" si="1">((C13*D13*E13)/1000)-((I13*H13*J13)/1000)</f>
        <v>0</v>
      </c>
    </row>
    <row r="14" spans="1:52" ht="15" thickBot="1" x14ac:dyDescent="0.25">
      <c r="A14" s="647"/>
      <c r="B14" s="648"/>
      <c r="C14" s="73"/>
      <c r="D14" s="169"/>
      <c r="E14" s="170"/>
      <c r="F14" s="649"/>
      <c r="G14" s="650"/>
      <c r="H14" s="171"/>
      <c r="I14" s="171"/>
      <c r="J14" s="172"/>
      <c r="K14" s="168">
        <f t="shared" si="0"/>
        <v>0</v>
      </c>
      <c r="L14" s="24">
        <f t="shared" si="1"/>
        <v>0</v>
      </c>
    </row>
    <row r="15" spans="1:52" ht="15" thickBot="1" x14ac:dyDescent="0.25">
      <c r="A15" s="647"/>
      <c r="B15" s="648"/>
      <c r="C15" s="73"/>
      <c r="D15" s="169"/>
      <c r="E15" s="170"/>
      <c r="F15" s="649"/>
      <c r="G15" s="650"/>
      <c r="H15" s="171"/>
      <c r="I15" s="171"/>
      <c r="J15" s="172"/>
      <c r="K15" s="168">
        <f t="shared" si="0"/>
        <v>0</v>
      </c>
      <c r="L15" s="24">
        <f t="shared" si="1"/>
        <v>0</v>
      </c>
    </row>
    <row r="16" spans="1:52" ht="15" thickBot="1" x14ac:dyDescent="0.25">
      <c r="A16" s="647"/>
      <c r="B16" s="648"/>
      <c r="C16" s="73"/>
      <c r="D16" s="169"/>
      <c r="E16" s="170"/>
      <c r="F16" s="649"/>
      <c r="G16" s="650"/>
      <c r="H16" s="171"/>
      <c r="I16" s="171"/>
      <c r="J16" s="172"/>
      <c r="K16" s="168">
        <f t="shared" si="0"/>
        <v>0</v>
      </c>
      <c r="L16" s="24">
        <f t="shared" si="1"/>
        <v>0</v>
      </c>
    </row>
    <row r="17" spans="1:12" ht="15" thickBot="1" x14ac:dyDescent="0.25">
      <c r="A17" s="647"/>
      <c r="B17" s="648"/>
      <c r="C17" s="73"/>
      <c r="D17" s="169"/>
      <c r="E17" s="170"/>
      <c r="F17" s="649"/>
      <c r="G17" s="650"/>
      <c r="H17" s="171"/>
      <c r="I17" s="171"/>
      <c r="J17" s="172"/>
      <c r="K17" s="168">
        <f t="shared" si="0"/>
        <v>0</v>
      </c>
      <c r="L17" s="24">
        <f t="shared" si="1"/>
        <v>0</v>
      </c>
    </row>
    <row r="18" spans="1:12" ht="15" thickBot="1" x14ac:dyDescent="0.25">
      <c r="A18" s="647"/>
      <c r="B18" s="648"/>
      <c r="C18" s="73"/>
      <c r="D18" s="169"/>
      <c r="E18" s="170"/>
      <c r="F18" s="649"/>
      <c r="G18" s="650"/>
      <c r="H18" s="171"/>
      <c r="I18" s="171"/>
      <c r="J18" s="172"/>
      <c r="K18" s="168">
        <f t="shared" si="0"/>
        <v>0</v>
      </c>
      <c r="L18" s="24">
        <f t="shared" si="1"/>
        <v>0</v>
      </c>
    </row>
    <row r="19" spans="1:12" ht="15" thickBot="1" x14ac:dyDescent="0.25">
      <c r="A19" s="647"/>
      <c r="B19" s="648"/>
      <c r="C19" s="73"/>
      <c r="D19" s="169"/>
      <c r="E19" s="170"/>
      <c r="F19" s="649"/>
      <c r="G19" s="650"/>
      <c r="H19" s="171"/>
      <c r="I19" s="171"/>
      <c r="J19" s="172"/>
      <c r="K19" s="168">
        <f t="shared" si="0"/>
        <v>0</v>
      </c>
      <c r="L19" s="24">
        <f t="shared" si="1"/>
        <v>0</v>
      </c>
    </row>
    <row r="20" spans="1:12" ht="15" thickBot="1" x14ac:dyDescent="0.25">
      <c r="A20" s="647"/>
      <c r="B20" s="648"/>
      <c r="C20" s="73"/>
      <c r="D20" s="169"/>
      <c r="E20" s="170"/>
      <c r="F20" s="649"/>
      <c r="G20" s="650"/>
      <c r="H20" s="171"/>
      <c r="I20" s="171"/>
      <c r="J20" s="172"/>
      <c r="K20" s="168">
        <f t="shared" si="0"/>
        <v>0</v>
      </c>
      <c r="L20" s="24">
        <f t="shared" si="1"/>
        <v>0</v>
      </c>
    </row>
    <row r="21" spans="1:12" ht="15" thickBot="1" x14ac:dyDescent="0.25">
      <c r="A21" s="647"/>
      <c r="B21" s="648"/>
      <c r="C21" s="73"/>
      <c r="D21" s="169"/>
      <c r="E21" s="170"/>
      <c r="F21" s="649"/>
      <c r="G21" s="650"/>
      <c r="H21" s="171"/>
      <c r="I21" s="171"/>
      <c r="J21" s="172"/>
      <c r="K21" s="168">
        <f t="shared" si="0"/>
        <v>0</v>
      </c>
      <c r="L21" s="24">
        <f t="shared" si="1"/>
        <v>0</v>
      </c>
    </row>
    <row r="22" spans="1:12" ht="15" thickBot="1" x14ac:dyDescent="0.25">
      <c r="A22" s="647"/>
      <c r="B22" s="648"/>
      <c r="C22" s="73"/>
      <c r="D22" s="169"/>
      <c r="E22" s="170"/>
      <c r="F22" s="649"/>
      <c r="G22" s="650"/>
      <c r="H22" s="171"/>
      <c r="I22" s="171"/>
      <c r="J22" s="172"/>
      <c r="K22" s="168">
        <f t="shared" si="0"/>
        <v>0</v>
      </c>
      <c r="L22" s="24">
        <f t="shared" si="1"/>
        <v>0</v>
      </c>
    </row>
    <row r="23" spans="1:12" ht="15" thickBot="1" x14ac:dyDescent="0.25">
      <c r="A23" s="647"/>
      <c r="B23" s="648"/>
      <c r="C23" s="73"/>
      <c r="D23" s="169"/>
      <c r="E23" s="170"/>
      <c r="F23" s="649"/>
      <c r="G23" s="650"/>
      <c r="H23" s="171"/>
      <c r="I23" s="171"/>
      <c r="J23" s="172"/>
      <c r="K23" s="168">
        <f t="shared" si="0"/>
        <v>0</v>
      </c>
      <c r="L23" s="24">
        <f t="shared" si="1"/>
        <v>0</v>
      </c>
    </row>
    <row r="24" spans="1:12" ht="15" thickBot="1" x14ac:dyDescent="0.25">
      <c r="A24" s="647"/>
      <c r="B24" s="648"/>
      <c r="C24" s="73"/>
      <c r="D24" s="169"/>
      <c r="E24" s="170"/>
      <c r="F24" s="649"/>
      <c r="G24" s="650"/>
      <c r="H24" s="171"/>
      <c r="I24" s="171"/>
      <c r="J24" s="172"/>
      <c r="K24" s="168">
        <f t="shared" si="0"/>
        <v>0</v>
      </c>
      <c r="L24" s="24">
        <f t="shared" si="1"/>
        <v>0</v>
      </c>
    </row>
    <row r="25" spans="1:12" ht="15" thickBot="1" x14ac:dyDescent="0.25">
      <c r="A25" s="653"/>
      <c r="B25" s="654"/>
      <c r="C25" s="169"/>
      <c r="D25" s="169"/>
      <c r="E25" s="170"/>
      <c r="F25" s="649"/>
      <c r="G25" s="650"/>
      <c r="H25" s="171"/>
      <c r="I25" s="171"/>
      <c r="J25" s="172"/>
      <c r="K25" s="168">
        <f t="shared" si="0"/>
        <v>0</v>
      </c>
      <c r="L25" s="24">
        <f t="shared" si="1"/>
        <v>0</v>
      </c>
    </row>
    <row r="26" spans="1:12" ht="15" thickBot="1" x14ac:dyDescent="0.25">
      <c r="A26" s="173"/>
      <c r="B26" s="174"/>
      <c r="C26" s="73"/>
      <c r="D26" s="169"/>
      <c r="E26" s="170"/>
      <c r="F26" s="78"/>
      <c r="G26" s="79"/>
      <c r="H26" s="171"/>
      <c r="I26" s="171"/>
      <c r="J26" s="172"/>
      <c r="K26" s="168">
        <f t="shared" si="0"/>
        <v>0</v>
      </c>
      <c r="L26" s="24">
        <f t="shared" si="1"/>
        <v>0</v>
      </c>
    </row>
    <row r="27" spans="1:12" ht="15.75" thickBot="1" x14ac:dyDescent="0.25">
      <c r="A27" s="639"/>
      <c r="B27" s="640"/>
      <c r="C27" s="175"/>
      <c r="D27" s="176"/>
      <c r="E27" s="177"/>
      <c r="F27" s="641"/>
      <c r="G27" s="642"/>
      <c r="H27" s="178"/>
      <c r="I27" s="178"/>
      <c r="J27" s="179"/>
      <c r="K27" s="168">
        <f t="shared" si="0"/>
        <v>0</v>
      </c>
      <c r="L27" s="24">
        <f t="shared" si="1"/>
        <v>0</v>
      </c>
    </row>
    <row r="28" spans="1:12" ht="15.75" thickBot="1" x14ac:dyDescent="0.25">
      <c r="A28" s="639"/>
      <c r="B28" s="640"/>
      <c r="C28" s="175"/>
      <c r="D28" s="176"/>
      <c r="E28" s="177"/>
      <c r="F28" s="641"/>
      <c r="G28" s="642"/>
      <c r="H28" s="178"/>
      <c r="I28" s="178"/>
      <c r="J28" s="179"/>
      <c r="K28" s="168">
        <f t="shared" si="0"/>
        <v>0</v>
      </c>
      <c r="L28" s="24">
        <f t="shared" si="1"/>
        <v>0</v>
      </c>
    </row>
    <row r="29" spans="1:12" ht="15" thickBot="1" x14ac:dyDescent="0.25">
      <c r="A29" s="647"/>
      <c r="B29" s="648"/>
      <c r="C29" s="73"/>
      <c r="D29" s="169"/>
      <c r="E29" s="170"/>
      <c r="F29" s="649"/>
      <c r="G29" s="650"/>
      <c r="H29" s="171"/>
      <c r="I29" s="171"/>
      <c r="J29" s="172"/>
      <c r="K29" s="168">
        <f t="shared" si="0"/>
        <v>0</v>
      </c>
      <c r="L29" s="24">
        <f t="shared" si="1"/>
        <v>0</v>
      </c>
    </row>
    <row r="30" spans="1:12" ht="15" thickBot="1" x14ac:dyDescent="0.25">
      <c r="A30" s="647"/>
      <c r="B30" s="648"/>
      <c r="C30" s="180"/>
      <c r="D30" s="72"/>
      <c r="E30" s="165"/>
      <c r="F30" s="651"/>
      <c r="G30" s="652"/>
      <c r="H30" s="171"/>
      <c r="I30" s="166"/>
      <c r="J30" s="167"/>
      <c r="K30" s="168">
        <f t="shared" si="0"/>
        <v>0</v>
      </c>
      <c r="L30" s="24">
        <f t="shared" si="1"/>
        <v>0</v>
      </c>
    </row>
    <row r="31" spans="1:12" ht="15" thickBot="1" x14ac:dyDescent="0.25">
      <c r="A31" s="647"/>
      <c r="B31" s="648"/>
      <c r="C31" s="73"/>
      <c r="D31" s="169"/>
      <c r="E31" s="170"/>
      <c r="F31" s="649"/>
      <c r="G31" s="650"/>
      <c r="H31" s="171"/>
      <c r="I31" s="171"/>
      <c r="J31" s="172"/>
      <c r="K31" s="168">
        <f t="shared" si="0"/>
        <v>0</v>
      </c>
      <c r="L31" s="24">
        <f t="shared" si="1"/>
        <v>0</v>
      </c>
    </row>
    <row r="32" spans="1:12" ht="15.75" thickBot="1" x14ac:dyDescent="0.25">
      <c r="A32" s="639"/>
      <c r="B32" s="640"/>
      <c r="C32" s="175"/>
      <c r="D32" s="176"/>
      <c r="E32" s="177"/>
      <c r="F32" s="641"/>
      <c r="G32" s="642"/>
      <c r="H32" s="178"/>
      <c r="I32" s="178"/>
      <c r="J32" s="179"/>
      <c r="K32" s="168">
        <f t="shared" si="0"/>
        <v>0</v>
      </c>
      <c r="L32" s="24">
        <f t="shared" si="1"/>
        <v>0</v>
      </c>
    </row>
    <row r="33" spans="1:12" ht="15.75" thickBot="1" x14ac:dyDescent="0.25">
      <c r="A33" s="639"/>
      <c r="B33" s="640"/>
      <c r="C33" s="175"/>
      <c r="D33" s="176"/>
      <c r="E33" s="177"/>
      <c r="F33" s="641"/>
      <c r="G33" s="642"/>
      <c r="H33" s="178"/>
      <c r="I33" s="178"/>
      <c r="J33" s="179"/>
      <c r="K33" s="168">
        <f t="shared" si="0"/>
        <v>0</v>
      </c>
      <c r="L33" s="24">
        <f t="shared" si="1"/>
        <v>0</v>
      </c>
    </row>
    <row r="34" spans="1:12" ht="15.75" thickBot="1" x14ac:dyDescent="0.25">
      <c r="A34" s="639"/>
      <c r="B34" s="640"/>
      <c r="C34" s="175"/>
      <c r="D34" s="176"/>
      <c r="E34" s="177"/>
      <c r="F34" s="641"/>
      <c r="G34" s="642"/>
      <c r="H34" s="178"/>
      <c r="I34" s="178"/>
      <c r="J34" s="179"/>
      <c r="K34" s="168">
        <f t="shared" si="0"/>
        <v>0</v>
      </c>
      <c r="L34" s="24">
        <f t="shared" si="1"/>
        <v>0</v>
      </c>
    </row>
    <row r="35" spans="1:12" ht="15.75" thickBot="1" x14ac:dyDescent="0.25">
      <c r="A35" s="639"/>
      <c r="B35" s="640"/>
      <c r="C35" s="175"/>
      <c r="D35" s="176"/>
      <c r="E35" s="177"/>
      <c r="F35" s="641"/>
      <c r="G35" s="642"/>
      <c r="H35" s="178"/>
      <c r="I35" s="178"/>
      <c r="J35" s="179"/>
      <c r="K35" s="168">
        <f t="shared" si="0"/>
        <v>0</v>
      </c>
      <c r="L35" s="24">
        <f t="shared" si="1"/>
        <v>0</v>
      </c>
    </row>
    <row r="36" spans="1:12" ht="15.75" thickBot="1" x14ac:dyDescent="0.25">
      <c r="A36" s="639"/>
      <c r="B36" s="640"/>
      <c r="C36" s="175"/>
      <c r="D36" s="176"/>
      <c r="E36" s="177"/>
      <c r="F36" s="641"/>
      <c r="G36" s="642"/>
      <c r="H36" s="178"/>
      <c r="I36" s="178"/>
      <c r="J36" s="179"/>
      <c r="K36" s="168">
        <f t="shared" si="0"/>
        <v>0</v>
      </c>
      <c r="L36" s="24">
        <f t="shared" si="1"/>
        <v>0</v>
      </c>
    </row>
    <row r="37" spans="1:12" s="74" customFormat="1" ht="15.75" thickBot="1" x14ac:dyDescent="0.25">
      <c r="A37" s="181"/>
      <c r="B37" s="182"/>
      <c r="C37" s="183"/>
      <c r="D37" s="184"/>
      <c r="E37" s="185"/>
      <c r="F37" s="186"/>
      <c r="G37" s="187"/>
      <c r="H37" s="188"/>
      <c r="I37" s="188"/>
      <c r="J37" s="189"/>
      <c r="K37" s="168">
        <f t="shared" si="0"/>
        <v>0</v>
      </c>
      <c r="L37" s="24">
        <f t="shared" si="1"/>
        <v>0</v>
      </c>
    </row>
    <row r="38" spans="1:12" ht="15.75" thickBot="1" x14ac:dyDescent="0.25">
      <c r="A38" s="639"/>
      <c r="B38" s="640"/>
      <c r="C38" s="175"/>
      <c r="D38" s="176"/>
      <c r="E38" s="177"/>
      <c r="F38" s="190"/>
      <c r="G38" s="191"/>
      <c r="H38" s="178"/>
      <c r="I38" s="178"/>
      <c r="J38" s="179"/>
      <c r="K38" s="168">
        <f t="shared" si="0"/>
        <v>0</v>
      </c>
      <c r="L38" s="24">
        <f t="shared" si="1"/>
        <v>0</v>
      </c>
    </row>
    <row r="39" spans="1:12" ht="15.75" thickBot="1" x14ac:dyDescent="0.25">
      <c r="A39" s="639"/>
      <c r="B39" s="640"/>
      <c r="C39" s="175"/>
      <c r="D39" s="176"/>
      <c r="E39" s="177"/>
      <c r="F39" s="641"/>
      <c r="G39" s="642"/>
      <c r="H39" s="178"/>
      <c r="I39" s="178"/>
      <c r="J39" s="179"/>
      <c r="K39" s="168">
        <f t="shared" si="0"/>
        <v>0</v>
      </c>
      <c r="L39" s="24">
        <f t="shared" si="1"/>
        <v>0</v>
      </c>
    </row>
    <row r="40" spans="1:12" ht="15.75" thickBot="1" x14ac:dyDescent="0.25">
      <c r="A40" s="639"/>
      <c r="B40" s="640"/>
      <c r="C40" s="175"/>
      <c r="D40" s="176"/>
      <c r="E40" s="177"/>
      <c r="F40" s="641"/>
      <c r="G40" s="642"/>
      <c r="H40" s="178"/>
      <c r="I40" s="178"/>
      <c r="J40" s="179"/>
      <c r="K40" s="168">
        <f t="shared" si="0"/>
        <v>0</v>
      </c>
      <c r="L40" s="24">
        <f t="shared" si="1"/>
        <v>0</v>
      </c>
    </row>
    <row r="41" spans="1:12" ht="15.75" thickBot="1" x14ac:dyDescent="0.25">
      <c r="A41" s="639"/>
      <c r="B41" s="640"/>
      <c r="C41" s="175"/>
      <c r="D41" s="176"/>
      <c r="E41" s="177"/>
      <c r="F41" s="641"/>
      <c r="G41" s="642"/>
      <c r="H41" s="178"/>
      <c r="I41" s="178"/>
      <c r="J41" s="179"/>
      <c r="K41" s="168">
        <f t="shared" si="0"/>
        <v>0</v>
      </c>
      <c r="L41" s="24">
        <f t="shared" si="1"/>
        <v>0</v>
      </c>
    </row>
    <row r="42" spans="1:12" ht="15.75" thickBot="1" x14ac:dyDescent="0.25">
      <c r="A42" s="639"/>
      <c r="B42" s="640"/>
      <c r="C42" s="175"/>
      <c r="D42" s="176"/>
      <c r="E42" s="177"/>
      <c r="F42" s="641"/>
      <c r="G42" s="642"/>
      <c r="H42" s="178"/>
      <c r="I42" s="178"/>
      <c r="J42" s="179"/>
      <c r="K42" s="168">
        <f t="shared" si="0"/>
        <v>0</v>
      </c>
      <c r="L42" s="24">
        <f t="shared" si="1"/>
        <v>0</v>
      </c>
    </row>
    <row r="43" spans="1:12" ht="15.75" thickBot="1" x14ac:dyDescent="0.25">
      <c r="A43" s="639"/>
      <c r="B43" s="640"/>
      <c r="C43" s="175"/>
      <c r="D43" s="176"/>
      <c r="E43" s="177"/>
      <c r="F43" s="641"/>
      <c r="G43" s="642"/>
      <c r="H43" s="178"/>
      <c r="I43" s="178"/>
      <c r="J43" s="179"/>
      <c r="K43" s="168">
        <f t="shared" si="0"/>
        <v>0</v>
      </c>
      <c r="L43" s="24">
        <f t="shared" si="1"/>
        <v>0</v>
      </c>
    </row>
    <row r="44" spans="1:12" ht="15.75" thickBot="1" x14ac:dyDescent="0.25">
      <c r="A44" s="639"/>
      <c r="B44" s="640"/>
      <c r="C44" s="175"/>
      <c r="D44" s="176"/>
      <c r="E44" s="177"/>
      <c r="F44" s="190"/>
      <c r="G44" s="191"/>
      <c r="H44" s="178"/>
      <c r="I44" s="178"/>
      <c r="J44" s="179"/>
      <c r="K44" s="168">
        <f t="shared" si="0"/>
        <v>0</v>
      </c>
      <c r="L44" s="24">
        <f t="shared" si="1"/>
        <v>0</v>
      </c>
    </row>
    <row r="45" spans="1:12" ht="15.75" thickBot="1" x14ac:dyDescent="0.25">
      <c r="A45" s="639"/>
      <c r="B45" s="640"/>
      <c r="C45" s="175"/>
      <c r="D45" s="176"/>
      <c r="E45" s="177"/>
      <c r="F45" s="641"/>
      <c r="G45" s="642"/>
      <c r="H45" s="178"/>
      <c r="I45" s="178"/>
      <c r="J45" s="179"/>
      <c r="K45" s="168">
        <f t="shared" si="0"/>
        <v>0</v>
      </c>
      <c r="L45" s="24">
        <f t="shared" si="1"/>
        <v>0</v>
      </c>
    </row>
    <row r="46" spans="1:12" ht="15.75" thickBot="1" x14ac:dyDescent="0.25">
      <c r="A46" s="639"/>
      <c r="B46" s="640"/>
      <c r="C46" s="175"/>
      <c r="D46" s="176"/>
      <c r="E46" s="177"/>
      <c r="F46" s="641"/>
      <c r="G46" s="642"/>
      <c r="H46" s="178"/>
      <c r="I46" s="178"/>
      <c r="J46" s="179"/>
      <c r="K46" s="168">
        <f t="shared" si="0"/>
        <v>0</v>
      </c>
      <c r="L46" s="24">
        <f t="shared" si="1"/>
        <v>0</v>
      </c>
    </row>
    <row r="47" spans="1:12" ht="15.75" thickBot="1" x14ac:dyDescent="0.25">
      <c r="A47" s="639"/>
      <c r="B47" s="640"/>
      <c r="C47" s="175"/>
      <c r="D47" s="176"/>
      <c r="E47" s="177"/>
      <c r="F47" s="641"/>
      <c r="G47" s="642"/>
      <c r="H47" s="178"/>
      <c r="I47" s="178"/>
      <c r="J47" s="179"/>
      <c r="K47" s="168">
        <f t="shared" si="0"/>
        <v>0</v>
      </c>
      <c r="L47" s="24">
        <f t="shared" si="1"/>
        <v>0</v>
      </c>
    </row>
    <row r="48" spans="1:12" ht="15.75" thickBot="1" x14ac:dyDescent="0.25">
      <c r="A48" s="639"/>
      <c r="B48" s="640"/>
      <c r="C48" s="175"/>
      <c r="D48" s="176"/>
      <c r="E48" s="177"/>
      <c r="F48" s="641"/>
      <c r="G48" s="642"/>
      <c r="H48" s="178"/>
      <c r="I48" s="178"/>
      <c r="J48" s="179"/>
      <c r="K48" s="168">
        <f t="shared" si="0"/>
        <v>0</v>
      </c>
      <c r="L48" s="24">
        <f t="shared" si="1"/>
        <v>0</v>
      </c>
    </row>
    <row r="49" spans="1:12" ht="15.75" thickBot="1" x14ac:dyDescent="0.25">
      <c r="A49" s="639"/>
      <c r="B49" s="640"/>
      <c r="C49" s="175"/>
      <c r="D49" s="176"/>
      <c r="E49" s="177"/>
      <c r="F49" s="641"/>
      <c r="G49" s="642"/>
      <c r="H49" s="178"/>
      <c r="I49" s="178"/>
      <c r="J49" s="179"/>
      <c r="K49" s="168">
        <f t="shared" si="0"/>
        <v>0</v>
      </c>
      <c r="L49" s="24">
        <f t="shared" si="1"/>
        <v>0</v>
      </c>
    </row>
    <row r="50" spans="1:12" ht="15.75" thickBot="1" x14ac:dyDescent="0.25">
      <c r="A50" s="639"/>
      <c r="B50" s="640"/>
      <c r="C50" s="175"/>
      <c r="D50" s="176"/>
      <c r="E50" s="177"/>
      <c r="F50" s="641"/>
      <c r="G50" s="642"/>
      <c r="H50" s="178"/>
      <c r="I50" s="178"/>
      <c r="J50" s="179"/>
      <c r="K50" s="168">
        <f t="shared" si="0"/>
        <v>0</v>
      </c>
      <c r="L50" s="24">
        <f t="shared" si="1"/>
        <v>0</v>
      </c>
    </row>
    <row r="51" spans="1:12" ht="15.75" thickBot="1" x14ac:dyDescent="0.25">
      <c r="A51" s="639"/>
      <c r="B51" s="640"/>
      <c r="C51" s="175"/>
      <c r="D51" s="176"/>
      <c r="E51" s="177"/>
      <c r="F51" s="641"/>
      <c r="G51" s="642"/>
      <c r="H51" s="178"/>
      <c r="I51" s="178"/>
      <c r="J51" s="179"/>
      <c r="K51" s="168">
        <f t="shared" si="0"/>
        <v>0</v>
      </c>
      <c r="L51" s="24">
        <f t="shared" si="1"/>
        <v>0</v>
      </c>
    </row>
    <row r="52" spans="1:12" ht="15.75" thickBot="1" x14ac:dyDescent="0.25">
      <c r="A52" s="643"/>
      <c r="B52" s="644"/>
      <c r="C52" s="192"/>
      <c r="D52" s="193"/>
      <c r="E52" s="194"/>
      <c r="F52" s="645"/>
      <c r="G52" s="646"/>
      <c r="H52" s="195"/>
      <c r="I52" s="195"/>
      <c r="J52" s="196"/>
      <c r="K52" s="199">
        <f t="shared" si="0"/>
        <v>0</v>
      </c>
      <c r="L52" s="200">
        <f t="shared" si="1"/>
        <v>0</v>
      </c>
    </row>
    <row r="53" spans="1:12" ht="14.45" customHeight="1" thickTop="1" x14ac:dyDescent="0.2">
      <c r="J53" s="197" t="s">
        <v>8</v>
      </c>
      <c r="K53" s="201">
        <f>SUM(K12:K52)</f>
        <v>0</v>
      </c>
      <c r="L53" s="202">
        <f>SUM(L12:L52)</f>
        <v>0</v>
      </c>
    </row>
    <row r="54" spans="1:12" ht="4.9000000000000004" hidden="1" customHeight="1" x14ac:dyDescent="0.2">
      <c r="K54" s="203"/>
      <c r="L54" s="204"/>
    </row>
    <row r="55" spans="1:12" ht="14.45" customHeight="1" thickBot="1" x14ac:dyDescent="0.25">
      <c r="J55" s="198" t="s">
        <v>41</v>
      </c>
      <c r="K55" s="205"/>
      <c r="L55" s="206">
        <f>L53*1.11</f>
        <v>0</v>
      </c>
    </row>
    <row r="57" spans="1:12" x14ac:dyDescent="0.2">
      <c r="A57" s="84"/>
      <c r="B57" s="84"/>
      <c r="C57" s="84"/>
      <c r="D57" s="84"/>
      <c r="E57" s="84"/>
      <c r="F57" s="84"/>
      <c r="G57" s="84"/>
      <c r="H57" s="84"/>
      <c r="I57" s="84"/>
      <c r="J57" s="84"/>
      <c r="K57" s="84"/>
      <c r="L57" s="84"/>
    </row>
    <row r="58" spans="1:12" x14ac:dyDescent="0.2">
      <c r="A58" s="84"/>
      <c r="B58" s="84"/>
      <c r="C58" s="84"/>
      <c r="D58" s="84"/>
      <c r="E58" s="84"/>
      <c r="F58" s="84"/>
      <c r="G58" s="84"/>
      <c r="H58" s="84"/>
      <c r="I58" s="84"/>
      <c r="J58" s="84"/>
      <c r="K58" s="84"/>
      <c r="L58" s="84"/>
    </row>
    <row r="59" spans="1:12" x14ac:dyDescent="0.2">
      <c r="A59" s="84"/>
      <c r="B59" s="84"/>
      <c r="C59" s="84"/>
      <c r="D59" s="84"/>
      <c r="E59" s="84"/>
      <c r="F59" s="84"/>
      <c r="G59" s="84"/>
      <c r="H59" s="84"/>
      <c r="I59" s="84"/>
      <c r="J59" s="84"/>
      <c r="K59" s="84"/>
      <c r="L59" s="84"/>
    </row>
    <row r="60" spans="1:12" x14ac:dyDescent="0.2">
      <c r="A60" s="84"/>
      <c r="B60" s="84"/>
      <c r="C60" s="84"/>
      <c r="D60" s="84"/>
      <c r="E60" s="84"/>
      <c r="F60" s="84"/>
      <c r="G60" s="84"/>
      <c r="H60" s="84"/>
      <c r="I60" s="84"/>
      <c r="J60" s="84"/>
      <c r="K60" s="84"/>
      <c r="L60" s="84"/>
    </row>
    <row r="61" spans="1:12" x14ac:dyDescent="0.2">
      <c r="A61" s="84"/>
      <c r="B61" s="84"/>
      <c r="C61" s="84"/>
      <c r="D61" s="84"/>
      <c r="E61" s="84"/>
      <c r="F61" s="84"/>
      <c r="G61" s="84"/>
      <c r="H61" s="84"/>
      <c r="I61" s="84"/>
      <c r="J61" s="84"/>
      <c r="K61" s="84"/>
      <c r="L61" s="84"/>
    </row>
    <row r="62" spans="1:12" x14ac:dyDescent="0.2">
      <c r="A62" s="84"/>
      <c r="B62" s="84"/>
      <c r="C62" s="84"/>
      <c r="D62" s="84"/>
      <c r="E62" s="84"/>
      <c r="F62" s="84"/>
      <c r="G62" s="84"/>
      <c r="H62" s="84"/>
      <c r="I62" s="84"/>
      <c r="J62" s="84"/>
      <c r="K62" s="84"/>
      <c r="L62" s="84"/>
    </row>
    <row r="63" spans="1:12" x14ac:dyDescent="0.2">
      <c r="A63" s="84"/>
      <c r="B63" s="84"/>
      <c r="C63" s="84"/>
      <c r="D63" s="84"/>
      <c r="E63" s="84"/>
      <c r="F63" s="84"/>
      <c r="G63" s="84"/>
      <c r="H63" s="84"/>
      <c r="I63" s="84"/>
      <c r="J63" s="84"/>
      <c r="K63" s="84"/>
      <c r="L63" s="84"/>
    </row>
    <row r="64" spans="1:12" x14ac:dyDescent="0.2">
      <c r="A64" s="84"/>
      <c r="B64" s="84"/>
      <c r="C64" s="84"/>
      <c r="D64" s="84"/>
      <c r="E64" s="84"/>
      <c r="F64" s="84"/>
      <c r="G64" s="84"/>
      <c r="H64" s="84"/>
      <c r="I64" s="84"/>
      <c r="J64" s="84"/>
      <c r="K64" s="84"/>
      <c r="L64" s="84"/>
    </row>
    <row r="65" spans="1:12" x14ac:dyDescent="0.2">
      <c r="A65" s="84"/>
      <c r="B65" s="84"/>
      <c r="C65" s="84"/>
      <c r="D65" s="84"/>
      <c r="E65" s="84"/>
      <c r="F65" s="84"/>
      <c r="G65" s="84"/>
      <c r="H65" s="84"/>
      <c r="I65" s="84"/>
      <c r="J65" s="84"/>
      <c r="K65" s="84"/>
      <c r="L65" s="84"/>
    </row>
    <row r="66" spans="1:12" x14ac:dyDescent="0.2">
      <c r="A66" s="84"/>
      <c r="B66" s="84"/>
      <c r="C66" s="84"/>
      <c r="D66" s="84"/>
      <c r="E66" s="84"/>
      <c r="F66" s="84"/>
      <c r="G66" s="84"/>
      <c r="H66" s="84"/>
      <c r="I66" s="84"/>
      <c r="J66" s="84"/>
      <c r="K66" s="84"/>
      <c r="L66" s="84"/>
    </row>
    <row r="67" spans="1:12" x14ac:dyDescent="0.2">
      <c r="A67" s="84"/>
      <c r="B67" s="84"/>
      <c r="C67" s="84"/>
      <c r="D67" s="84"/>
      <c r="E67" s="84"/>
      <c r="F67" s="84"/>
      <c r="G67" s="84"/>
      <c r="H67" s="84"/>
      <c r="I67" s="84"/>
      <c r="J67" s="84"/>
      <c r="K67" s="84"/>
      <c r="L67" s="84"/>
    </row>
    <row r="68" spans="1:12" x14ac:dyDescent="0.2">
      <c r="A68" s="84"/>
      <c r="B68" s="84"/>
      <c r="C68" s="84"/>
      <c r="D68" s="84"/>
      <c r="E68" s="84"/>
      <c r="F68" s="84"/>
      <c r="G68" s="84"/>
      <c r="H68" s="84"/>
      <c r="I68" s="84"/>
      <c r="J68" s="84"/>
      <c r="K68" s="84"/>
      <c r="L68" s="84"/>
    </row>
    <row r="69" spans="1:12" x14ac:dyDescent="0.2">
      <c r="A69" s="84"/>
      <c r="B69" s="84"/>
      <c r="C69" s="84"/>
      <c r="D69" s="84"/>
      <c r="E69" s="84"/>
      <c r="F69" s="84"/>
      <c r="G69" s="84"/>
      <c r="H69" s="84"/>
      <c r="I69" s="84"/>
      <c r="J69" s="84"/>
      <c r="K69" s="84"/>
      <c r="L69" s="84"/>
    </row>
    <row r="70" spans="1:12" x14ac:dyDescent="0.2">
      <c r="A70" s="84"/>
      <c r="B70" s="84"/>
      <c r="C70" s="84"/>
      <c r="D70" s="84"/>
      <c r="E70" s="84"/>
      <c r="F70" s="84"/>
      <c r="G70" s="84"/>
      <c r="H70" s="84"/>
      <c r="I70" s="84"/>
      <c r="J70" s="84"/>
      <c r="K70" s="84"/>
      <c r="L70" s="84"/>
    </row>
    <row r="71" spans="1:12" x14ac:dyDescent="0.2">
      <c r="A71" s="84"/>
      <c r="B71" s="84"/>
      <c r="C71" s="84"/>
      <c r="D71" s="84"/>
      <c r="E71" s="84"/>
      <c r="F71" s="84"/>
      <c r="G71" s="84"/>
      <c r="H71" s="84"/>
      <c r="I71" s="84"/>
      <c r="J71" s="84"/>
      <c r="K71" s="84"/>
      <c r="L71" s="84"/>
    </row>
    <row r="72" spans="1:12" x14ac:dyDescent="0.2">
      <c r="A72" s="84"/>
      <c r="B72" s="84"/>
      <c r="C72" s="84"/>
      <c r="D72" s="84"/>
      <c r="E72" s="84"/>
      <c r="F72" s="84"/>
      <c r="G72" s="84"/>
      <c r="H72" s="84"/>
      <c r="I72" s="84"/>
      <c r="J72" s="84"/>
      <c r="K72" s="84"/>
      <c r="L72" s="84"/>
    </row>
    <row r="73" spans="1:12" x14ac:dyDescent="0.2">
      <c r="A73" s="84"/>
      <c r="B73" s="84"/>
      <c r="C73" s="84"/>
      <c r="D73" s="84"/>
      <c r="E73" s="84"/>
      <c r="F73" s="84"/>
      <c r="G73" s="84"/>
      <c r="H73" s="84"/>
      <c r="I73" s="84"/>
      <c r="J73" s="84"/>
      <c r="K73" s="84"/>
      <c r="L73" s="84"/>
    </row>
    <row r="74" spans="1:12" x14ac:dyDescent="0.2">
      <c r="A74" s="84"/>
      <c r="B74" s="84"/>
      <c r="C74" s="84"/>
      <c r="D74" s="84"/>
      <c r="E74" s="84"/>
      <c r="F74" s="84"/>
      <c r="G74" s="84"/>
      <c r="H74" s="84"/>
      <c r="I74" s="84"/>
      <c r="J74" s="84"/>
      <c r="K74" s="84"/>
      <c r="L74" s="84"/>
    </row>
    <row r="75" spans="1:12" x14ac:dyDescent="0.2">
      <c r="A75" s="84"/>
      <c r="B75" s="84"/>
      <c r="C75" s="84"/>
      <c r="D75" s="84"/>
      <c r="E75" s="84"/>
      <c r="F75" s="84"/>
      <c r="G75" s="84"/>
      <c r="H75" s="84"/>
      <c r="I75" s="84"/>
      <c r="J75" s="84"/>
      <c r="K75" s="84"/>
      <c r="L75" s="84"/>
    </row>
    <row r="76" spans="1:12" x14ac:dyDescent="0.2">
      <c r="A76" s="84"/>
      <c r="B76" s="84"/>
      <c r="C76" s="84"/>
      <c r="D76" s="84"/>
      <c r="E76" s="84"/>
      <c r="F76" s="84"/>
      <c r="G76" s="84"/>
      <c r="H76" s="84"/>
      <c r="I76" s="84"/>
      <c r="J76" s="84"/>
      <c r="K76" s="84"/>
      <c r="L76" s="84"/>
    </row>
    <row r="77" spans="1:12" x14ac:dyDescent="0.2">
      <c r="A77" s="84"/>
      <c r="B77" s="84"/>
      <c r="C77" s="84"/>
      <c r="D77" s="84"/>
      <c r="E77" s="84"/>
      <c r="F77" s="84"/>
      <c r="G77" s="84"/>
      <c r="H77" s="84"/>
      <c r="I77" s="84"/>
      <c r="J77" s="84"/>
      <c r="K77" s="84"/>
      <c r="L77" s="84"/>
    </row>
    <row r="78" spans="1:12" x14ac:dyDescent="0.2">
      <c r="A78" s="84"/>
      <c r="B78" s="84"/>
      <c r="C78" s="84"/>
      <c r="D78" s="84"/>
      <c r="E78" s="84"/>
      <c r="F78" s="84"/>
      <c r="G78" s="84"/>
      <c r="H78" s="84"/>
      <c r="I78" s="84"/>
      <c r="J78" s="84"/>
      <c r="K78" s="84"/>
      <c r="L78" s="84"/>
    </row>
    <row r="79" spans="1:12" x14ac:dyDescent="0.2">
      <c r="A79" s="84"/>
      <c r="B79" s="84"/>
      <c r="C79" s="84"/>
      <c r="D79" s="84"/>
      <c r="E79" s="84"/>
      <c r="F79" s="84"/>
      <c r="G79" s="84"/>
      <c r="H79" s="84"/>
      <c r="I79" s="84"/>
      <c r="J79" s="84"/>
      <c r="K79" s="84"/>
      <c r="L79" s="84"/>
    </row>
    <row r="80" spans="1:12" x14ac:dyDescent="0.2">
      <c r="A80" s="84"/>
      <c r="B80" s="84"/>
      <c r="C80" s="84"/>
      <c r="D80" s="84"/>
      <c r="E80" s="84"/>
      <c r="F80" s="84"/>
      <c r="G80" s="84"/>
      <c r="H80" s="84"/>
      <c r="I80" s="84"/>
      <c r="J80" s="84"/>
      <c r="K80" s="84"/>
      <c r="L80" s="84"/>
    </row>
    <row r="81" spans="1:12" x14ac:dyDescent="0.2">
      <c r="A81" s="84"/>
      <c r="B81" s="84"/>
      <c r="C81" s="84"/>
      <c r="D81" s="84"/>
      <c r="E81" s="84"/>
      <c r="F81" s="84"/>
      <c r="G81" s="84"/>
      <c r="H81" s="84"/>
      <c r="I81" s="84"/>
      <c r="J81" s="84"/>
      <c r="K81" s="84"/>
      <c r="L81" s="84"/>
    </row>
    <row r="82" spans="1:12" x14ac:dyDescent="0.2">
      <c r="A82" s="84"/>
      <c r="B82" s="84"/>
      <c r="C82" s="84"/>
      <c r="D82" s="84"/>
      <c r="E82" s="84"/>
      <c r="F82" s="84"/>
      <c r="G82" s="84"/>
      <c r="H82" s="84"/>
      <c r="I82" s="84"/>
      <c r="J82" s="84"/>
      <c r="K82" s="84"/>
      <c r="L82" s="84"/>
    </row>
    <row r="83" spans="1:12" x14ac:dyDescent="0.2">
      <c r="A83" s="84"/>
      <c r="B83" s="84"/>
      <c r="C83" s="84"/>
      <c r="D83" s="84"/>
      <c r="E83" s="84"/>
      <c r="F83" s="84"/>
      <c r="G83" s="84"/>
      <c r="H83" s="84"/>
      <c r="I83" s="84"/>
      <c r="J83" s="84"/>
      <c r="K83" s="84"/>
      <c r="L83" s="84"/>
    </row>
    <row r="84" spans="1:12" x14ac:dyDescent="0.2">
      <c r="A84" s="84"/>
      <c r="B84" s="84"/>
      <c r="C84" s="84"/>
      <c r="D84" s="84"/>
      <c r="E84" s="84"/>
      <c r="F84" s="84"/>
      <c r="G84" s="84"/>
      <c r="H84" s="84"/>
      <c r="I84" s="84"/>
      <c r="J84" s="84"/>
      <c r="K84" s="84"/>
      <c r="L84" s="84"/>
    </row>
  </sheetData>
  <sheetProtection selectLockedCells="1"/>
  <customSheetViews>
    <customSheetView guid="{52CD16EA-6A0A-4D86-B11B-631248FD7960}" showPageBreaks="1" showGridLines="0" fitToPage="1" printArea="1" hiddenRows="1" state="hidden" view="pageBreakPreview">
      <selection activeCell="N12" sqref="N12"/>
      <pageMargins left="0.25" right="0.25" top="0.25" bottom="0.25" header="0.5" footer="0.5"/>
      <pageSetup scale="95" orientation="portrait" r:id="rId1"/>
      <headerFooter alignWithMargins="0"/>
    </customSheetView>
  </customSheetViews>
  <mergeCells count="92">
    <mergeCell ref="A9:L9"/>
    <mergeCell ref="A2:L2"/>
    <mergeCell ref="A3:L3"/>
    <mergeCell ref="A4:L4"/>
    <mergeCell ref="A5:L5"/>
    <mergeCell ref="C7:L7"/>
    <mergeCell ref="I10:I11"/>
    <mergeCell ref="J10:J11"/>
    <mergeCell ref="K10:K11"/>
    <mergeCell ref="L10:L11"/>
    <mergeCell ref="A12:B12"/>
    <mergeCell ref="F12:G12"/>
    <mergeCell ref="A10:B11"/>
    <mergeCell ref="C10:C11"/>
    <mergeCell ref="D10:D11"/>
    <mergeCell ref="E10:E11"/>
    <mergeCell ref="F10:G11"/>
    <mergeCell ref="H10:H11"/>
    <mergeCell ref="A13:B13"/>
    <mergeCell ref="F13:G13"/>
    <mergeCell ref="A14:B14"/>
    <mergeCell ref="F14:G14"/>
    <mergeCell ref="A15:B15"/>
    <mergeCell ref="F15:G15"/>
    <mergeCell ref="A16:B16"/>
    <mergeCell ref="F16:G16"/>
    <mergeCell ref="A17:B17"/>
    <mergeCell ref="F17:G17"/>
    <mergeCell ref="A18:B18"/>
    <mergeCell ref="F18:G18"/>
    <mergeCell ref="A19:B19"/>
    <mergeCell ref="F19:G19"/>
    <mergeCell ref="A20:B20"/>
    <mergeCell ref="F20:G20"/>
    <mergeCell ref="A21:B21"/>
    <mergeCell ref="F21:G21"/>
    <mergeCell ref="A22:B22"/>
    <mergeCell ref="F22:G22"/>
    <mergeCell ref="A23:B23"/>
    <mergeCell ref="F23:G23"/>
    <mergeCell ref="A24:B24"/>
    <mergeCell ref="F24:G24"/>
    <mergeCell ref="A25:B25"/>
    <mergeCell ref="F25:G25"/>
    <mergeCell ref="A27:B27"/>
    <mergeCell ref="F27:G27"/>
    <mergeCell ref="A28:B28"/>
    <mergeCell ref="F28:G28"/>
    <mergeCell ref="A29:B29"/>
    <mergeCell ref="F29:G29"/>
    <mergeCell ref="A30:B30"/>
    <mergeCell ref="F30:G30"/>
    <mergeCell ref="A31:B31"/>
    <mergeCell ref="F31:G31"/>
    <mergeCell ref="A39:B39"/>
    <mergeCell ref="F39:G39"/>
    <mergeCell ref="A32:B32"/>
    <mergeCell ref="F32:G32"/>
    <mergeCell ref="A33:B33"/>
    <mergeCell ref="F33:G33"/>
    <mergeCell ref="A34:B34"/>
    <mergeCell ref="F34:G34"/>
    <mergeCell ref="A35:B35"/>
    <mergeCell ref="F35:G35"/>
    <mergeCell ref="A36:B36"/>
    <mergeCell ref="F36:G36"/>
    <mergeCell ref="A38:B38"/>
    <mergeCell ref="A46:B46"/>
    <mergeCell ref="F46:G46"/>
    <mergeCell ref="A40:B40"/>
    <mergeCell ref="F40:G40"/>
    <mergeCell ref="A41:B41"/>
    <mergeCell ref="F41:G41"/>
    <mergeCell ref="A42:B42"/>
    <mergeCell ref="F42:G42"/>
    <mergeCell ref="A43:B43"/>
    <mergeCell ref="F43:G43"/>
    <mergeCell ref="A44:B44"/>
    <mergeCell ref="A45:B45"/>
    <mergeCell ref="F45:G45"/>
    <mergeCell ref="A47:B47"/>
    <mergeCell ref="F47:G47"/>
    <mergeCell ref="A48:B48"/>
    <mergeCell ref="F48:G48"/>
    <mergeCell ref="A49:B49"/>
    <mergeCell ref="F49:G49"/>
    <mergeCell ref="A50:B50"/>
    <mergeCell ref="F50:G50"/>
    <mergeCell ref="A51:B51"/>
    <mergeCell ref="F51:G51"/>
    <mergeCell ref="A52:B52"/>
    <mergeCell ref="F52:G52"/>
  </mergeCells>
  <pageMargins left="0.25" right="0.25" top="0.25" bottom="0.25" header="0.5" footer="0.5"/>
  <pageSetup scale="95"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S88"/>
  <sheetViews>
    <sheetView showGridLines="0" view="pageBreakPreview" topLeftCell="A34" zoomScaleNormal="100" zoomScaleSheetLayoutView="100" workbookViewId="0">
      <selection activeCell="L58" sqref="L58"/>
    </sheetView>
  </sheetViews>
  <sheetFormatPr defaultColWidth="9.140625" defaultRowHeight="12.75" x14ac:dyDescent="0.2"/>
  <cols>
    <col min="1" max="1" width="9.140625" style="17"/>
    <col min="2" max="2" width="8.85546875" style="17" customWidth="1"/>
    <col min="3" max="3" width="11.42578125" style="17" customWidth="1"/>
    <col min="4" max="7" width="10.85546875" style="17" customWidth="1"/>
    <col min="8" max="8" width="10.28515625" style="17" customWidth="1"/>
    <col min="9" max="9" width="7.85546875" style="17" customWidth="1"/>
    <col min="10" max="10" width="11" style="17" customWidth="1"/>
    <col min="11" max="11" width="9.140625" style="17"/>
    <col min="12" max="12" width="11.7109375" style="17" customWidth="1"/>
    <col min="13" max="16384" width="9.140625" style="17"/>
  </cols>
  <sheetData>
    <row r="1" spans="1:19" x14ac:dyDescent="0.2">
      <c r="A1" s="94"/>
      <c r="B1" s="94"/>
      <c r="C1" s="94"/>
      <c r="D1" s="94"/>
      <c r="E1" s="94"/>
      <c r="F1" s="94"/>
      <c r="G1" s="94"/>
      <c r="H1" s="94"/>
      <c r="I1" s="94"/>
      <c r="J1" s="95" t="s">
        <v>1</v>
      </c>
      <c r="K1" s="781">
        <f>'[2]Application Cover'!B38</f>
        <v>0</v>
      </c>
      <c r="L1" s="782"/>
      <c r="M1" s="84"/>
      <c r="N1" s="84"/>
      <c r="O1" s="84"/>
      <c r="P1" s="84"/>
      <c r="Q1" s="84"/>
      <c r="R1" s="84"/>
      <c r="S1" s="84"/>
    </row>
    <row r="2" spans="1:19" ht="18" customHeight="1" x14ac:dyDescent="0.25">
      <c r="A2" s="783" t="str">
        <f>'[2]Application Cover'!A4:J4</f>
        <v>New Construction Lighting</v>
      </c>
      <c r="B2" s="783"/>
      <c r="C2" s="783"/>
      <c r="D2" s="783"/>
      <c r="E2" s="783"/>
      <c r="F2" s="783"/>
      <c r="G2" s="783"/>
      <c r="H2" s="783"/>
      <c r="I2" s="783"/>
      <c r="J2" s="783"/>
      <c r="K2" s="783"/>
      <c r="L2" s="784"/>
      <c r="M2" s="84"/>
      <c r="N2" s="84"/>
      <c r="O2" s="84"/>
      <c r="P2" s="84"/>
      <c r="Q2" s="84"/>
      <c r="R2" s="84"/>
      <c r="S2" s="84"/>
    </row>
    <row r="3" spans="1:19" ht="18" customHeight="1" x14ac:dyDescent="0.25">
      <c r="A3" s="785" t="str">
        <f>'[2]Application Cover'!A5:J5</f>
        <v>2016 Rebate Application</v>
      </c>
      <c r="B3" s="785"/>
      <c r="C3" s="785"/>
      <c r="D3" s="785"/>
      <c r="E3" s="785"/>
      <c r="F3" s="785"/>
      <c r="G3" s="785"/>
      <c r="H3" s="785"/>
      <c r="I3" s="785"/>
      <c r="J3" s="785"/>
      <c r="K3" s="785"/>
      <c r="L3" s="786"/>
      <c r="M3" s="84"/>
      <c r="N3" s="84"/>
      <c r="O3" s="84"/>
      <c r="P3" s="84"/>
      <c r="Q3" s="84"/>
      <c r="R3" s="84"/>
      <c r="S3" s="84"/>
    </row>
    <row r="4" spans="1:19" ht="18" customHeight="1" x14ac:dyDescent="0.25">
      <c r="A4" s="787" t="str">
        <f>'[2]Application Cover'!A6:J6</f>
        <v>(COOPERATIVE), Address, Phone</v>
      </c>
      <c r="B4" s="787"/>
      <c r="C4" s="787"/>
      <c r="D4" s="787"/>
      <c r="E4" s="787"/>
      <c r="F4" s="787"/>
      <c r="G4" s="787"/>
      <c r="H4" s="787"/>
      <c r="I4" s="787"/>
      <c r="J4" s="787"/>
      <c r="K4" s="787"/>
      <c r="L4" s="788"/>
      <c r="M4" s="84"/>
      <c r="N4" s="84"/>
      <c r="O4" s="84"/>
      <c r="P4" s="84"/>
      <c r="Q4" s="84"/>
      <c r="R4" s="84"/>
      <c r="S4" s="84"/>
    </row>
    <row r="5" spans="1:19" x14ac:dyDescent="0.2">
      <c r="A5" s="789"/>
      <c r="B5" s="789"/>
      <c r="C5" s="789"/>
      <c r="D5" s="789"/>
      <c r="E5" s="789"/>
      <c r="F5" s="789"/>
      <c r="G5" s="789"/>
      <c r="H5" s="789"/>
      <c r="I5" s="789"/>
      <c r="J5" s="789"/>
      <c r="K5" s="789"/>
      <c r="L5" s="790"/>
      <c r="M5" s="84"/>
      <c r="N5" s="84"/>
      <c r="O5" s="84"/>
      <c r="P5" s="84"/>
      <c r="Q5" s="84"/>
      <c r="R5" s="84"/>
      <c r="S5" s="84"/>
    </row>
    <row r="6" spans="1:19" s="80" customFormat="1" x14ac:dyDescent="0.2">
      <c r="A6" s="96"/>
      <c r="B6" s="96"/>
      <c r="C6" s="96"/>
      <c r="D6" s="96"/>
      <c r="E6" s="96"/>
      <c r="F6" s="96"/>
      <c r="G6" s="96"/>
      <c r="H6" s="96"/>
      <c r="I6" s="96"/>
      <c r="J6" s="96"/>
      <c r="K6" s="96"/>
      <c r="L6" s="97"/>
    </row>
    <row r="7" spans="1:19" x14ac:dyDescent="0.2">
      <c r="A7" s="98" t="s">
        <v>34</v>
      </c>
      <c r="B7" s="82"/>
      <c r="C7" s="779">
        <f>'[2]Application Cover'!C10</f>
        <v>0</v>
      </c>
      <c r="D7" s="779"/>
      <c r="E7" s="779"/>
      <c r="F7" s="779"/>
      <c r="G7" s="779"/>
      <c r="H7" s="779"/>
      <c r="I7" s="779"/>
      <c r="J7" s="779"/>
      <c r="K7" s="779"/>
      <c r="L7" s="780"/>
      <c r="M7" s="84"/>
      <c r="N7" s="84"/>
      <c r="O7" s="84"/>
      <c r="P7" s="84"/>
      <c r="Q7" s="84"/>
      <c r="R7" s="84"/>
      <c r="S7" s="84"/>
    </row>
    <row r="8" spans="1:19" x14ac:dyDescent="0.2">
      <c r="A8" s="98"/>
      <c r="B8" s="82"/>
      <c r="C8" s="83"/>
      <c r="D8" s="83"/>
      <c r="E8" s="83"/>
      <c r="F8" s="83"/>
      <c r="G8" s="83"/>
      <c r="H8" s="83"/>
      <c r="I8" s="83"/>
      <c r="J8" s="83"/>
      <c r="K8" s="83"/>
      <c r="L8" s="99"/>
      <c r="M8" s="84"/>
      <c r="N8" s="84"/>
      <c r="O8" s="84"/>
      <c r="P8" s="84"/>
      <c r="Q8" s="84"/>
      <c r="R8" s="84"/>
      <c r="S8" s="84"/>
    </row>
    <row r="9" spans="1:19" ht="39" thickBot="1" x14ac:dyDescent="0.25">
      <c r="A9" s="775" t="s">
        <v>70</v>
      </c>
      <c r="B9" s="776"/>
      <c r="C9" s="776"/>
      <c r="D9" s="776"/>
      <c r="E9" s="776"/>
      <c r="F9" s="776"/>
      <c r="G9" s="777"/>
      <c r="H9" s="100" t="s">
        <v>2</v>
      </c>
      <c r="I9" s="101" t="s">
        <v>101</v>
      </c>
      <c r="J9" s="102" t="s">
        <v>27</v>
      </c>
      <c r="K9" s="103" t="s">
        <v>22</v>
      </c>
      <c r="L9" s="104" t="s">
        <v>102</v>
      </c>
      <c r="M9" s="84"/>
      <c r="N9" s="84"/>
      <c r="O9" s="84"/>
      <c r="P9" s="84"/>
      <c r="Q9" s="84"/>
      <c r="R9" s="84"/>
      <c r="S9" s="84"/>
    </row>
    <row r="10" spans="1:19" ht="13.5" customHeight="1" thickTop="1" x14ac:dyDescent="0.2">
      <c r="A10" s="772" t="s">
        <v>0</v>
      </c>
      <c r="B10" s="778"/>
      <c r="C10" s="105" t="s">
        <v>46</v>
      </c>
      <c r="D10" s="774" t="s">
        <v>47</v>
      </c>
      <c r="E10" s="774"/>
      <c r="F10" s="774"/>
      <c r="G10" s="774"/>
      <c r="H10" s="106" t="e">
        <f>#REF!</f>
        <v>#REF!</v>
      </c>
      <c r="I10" s="107">
        <v>2.3E-2</v>
      </c>
      <c r="J10" s="108" t="e">
        <f t="shared" ref="J10:J44" si="0">H10*I10</f>
        <v>#REF!</v>
      </c>
      <c r="K10" s="109" t="e">
        <f>#REF!</f>
        <v>#REF!</v>
      </c>
      <c r="L10" s="110" t="e">
        <f t="shared" ref="L10:L24" si="1">J10*K10</f>
        <v>#REF!</v>
      </c>
      <c r="M10" s="84"/>
      <c r="N10" s="84"/>
      <c r="O10" s="84"/>
      <c r="P10" s="84"/>
      <c r="Q10" s="84"/>
      <c r="R10" s="84"/>
      <c r="S10" s="84"/>
    </row>
    <row r="11" spans="1:19" ht="13.5" customHeight="1" x14ac:dyDescent="0.2">
      <c r="A11" s="772" t="s">
        <v>0</v>
      </c>
      <c r="B11" s="778"/>
      <c r="C11" s="111" t="s">
        <v>48</v>
      </c>
      <c r="D11" s="774"/>
      <c r="E11" s="774"/>
      <c r="F11" s="774"/>
      <c r="G11" s="774"/>
      <c r="H11" s="106" t="e">
        <f>#REF!</f>
        <v>#REF!</v>
      </c>
      <c r="I11" s="112">
        <v>3.5999999999999997E-2</v>
      </c>
      <c r="J11" s="113" t="e">
        <f t="shared" si="0"/>
        <v>#REF!</v>
      </c>
      <c r="K11" s="109" t="e">
        <f>#REF!</f>
        <v>#REF!</v>
      </c>
      <c r="L11" s="110" t="e">
        <f t="shared" si="1"/>
        <v>#REF!</v>
      </c>
      <c r="M11" s="84"/>
      <c r="N11" s="84"/>
      <c r="O11" s="84"/>
      <c r="P11" s="84"/>
      <c r="Q11" s="84"/>
      <c r="R11" s="84"/>
      <c r="S11" s="84"/>
    </row>
    <row r="12" spans="1:19" ht="13.5" customHeight="1" x14ac:dyDescent="0.2">
      <c r="A12" s="772" t="s">
        <v>0</v>
      </c>
      <c r="B12" s="772"/>
      <c r="C12" s="111" t="s">
        <v>49</v>
      </c>
      <c r="D12" s="774"/>
      <c r="E12" s="774"/>
      <c r="F12" s="774"/>
      <c r="G12" s="774"/>
      <c r="H12" s="106" t="e">
        <f>#REF!</f>
        <v>#REF!</v>
      </c>
      <c r="I12" s="112">
        <v>7.1999999999999995E-2</v>
      </c>
      <c r="J12" s="113" t="e">
        <f t="shared" si="0"/>
        <v>#REF!</v>
      </c>
      <c r="K12" s="109" t="e">
        <f>#REF!</f>
        <v>#REF!</v>
      </c>
      <c r="L12" s="110" t="e">
        <f t="shared" si="1"/>
        <v>#REF!</v>
      </c>
      <c r="M12" s="84"/>
      <c r="N12" s="84"/>
      <c r="O12" s="84"/>
      <c r="P12" s="84"/>
      <c r="Q12" s="84"/>
      <c r="R12" s="84"/>
      <c r="S12" s="84"/>
    </row>
    <row r="13" spans="1:19" ht="13.5" customHeight="1" x14ac:dyDescent="0.2">
      <c r="A13" s="772" t="s">
        <v>0</v>
      </c>
      <c r="B13" s="772"/>
      <c r="C13" s="111" t="s">
        <v>50</v>
      </c>
      <c r="D13" s="774"/>
      <c r="E13" s="774"/>
      <c r="F13" s="774"/>
      <c r="G13" s="774"/>
      <c r="H13" s="106" t="e">
        <f>#REF!</f>
        <v>#REF!</v>
      </c>
      <c r="I13" s="112">
        <v>0.11700000000000001</v>
      </c>
      <c r="J13" s="113" t="e">
        <f t="shared" si="0"/>
        <v>#REF!</v>
      </c>
      <c r="K13" s="109" t="e">
        <f>#REF!</f>
        <v>#REF!</v>
      </c>
      <c r="L13" s="110" t="e">
        <f t="shared" si="1"/>
        <v>#REF!</v>
      </c>
      <c r="M13" s="84"/>
      <c r="N13" s="84"/>
      <c r="O13" s="84"/>
      <c r="P13" s="84"/>
      <c r="Q13" s="84"/>
      <c r="R13" s="84"/>
      <c r="S13" s="84"/>
    </row>
    <row r="14" spans="1:19" ht="13.5" customHeight="1" x14ac:dyDescent="0.2">
      <c r="A14" s="772" t="s">
        <v>90</v>
      </c>
      <c r="B14" s="772"/>
      <c r="C14" s="111" t="s">
        <v>51</v>
      </c>
      <c r="D14" s="773" t="s">
        <v>52</v>
      </c>
      <c r="E14" s="773"/>
      <c r="F14" s="773"/>
      <c r="G14" s="773"/>
      <c r="H14" s="106" t="e">
        <f>#REF!</f>
        <v>#REF!</v>
      </c>
      <c r="I14" s="112">
        <v>1.6E-2</v>
      </c>
      <c r="J14" s="113" t="e">
        <f t="shared" si="0"/>
        <v>#REF!</v>
      </c>
      <c r="K14" s="109" t="e">
        <f>#REF!</f>
        <v>#REF!</v>
      </c>
      <c r="L14" s="110" t="e">
        <f t="shared" si="1"/>
        <v>#REF!</v>
      </c>
      <c r="M14" s="84"/>
      <c r="N14" s="84"/>
      <c r="O14" s="84"/>
      <c r="P14" s="84"/>
      <c r="Q14" s="84"/>
      <c r="R14" s="84"/>
      <c r="S14" s="84"/>
    </row>
    <row r="15" spans="1:19" ht="13.5" customHeight="1" x14ac:dyDescent="0.2">
      <c r="A15" s="772" t="s">
        <v>90</v>
      </c>
      <c r="B15" s="772"/>
      <c r="C15" s="111" t="s">
        <v>53</v>
      </c>
      <c r="D15" s="773" t="s">
        <v>52</v>
      </c>
      <c r="E15" s="773"/>
      <c r="F15" s="773"/>
      <c r="G15" s="773"/>
      <c r="H15" s="106" t="e">
        <f>#REF!</f>
        <v>#REF!</v>
      </c>
      <c r="I15" s="112">
        <v>3.5999999999999997E-2</v>
      </c>
      <c r="J15" s="113" t="e">
        <f t="shared" si="0"/>
        <v>#REF!</v>
      </c>
      <c r="K15" s="109" t="e">
        <f>#REF!</f>
        <v>#REF!</v>
      </c>
      <c r="L15" s="110" t="e">
        <f t="shared" si="1"/>
        <v>#REF!</v>
      </c>
      <c r="M15" s="84"/>
      <c r="N15" s="84"/>
      <c r="O15" s="84"/>
      <c r="P15" s="84"/>
      <c r="Q15" s="84"/>
      <c r="R15" s="84"/>
      <c r="S15" s="84"/>
    </row>
    <row r="16" spans="1:19" ht="13.5" customHeight="1" x14ac:dyDescent="0.2">
      <c r="A16" s="772" t="s">
        <v>54</v>
      </c>
      <c r="B16" s="772"/>
      <c r="C16" s="114" t="s">
        <v>60</v>
      </c>
      <c r="D16" s="773" t="s">
        <v>55</v>
      </c>
      <c r="E16" s="773"/>
      <c r="F16" s="773"/>
      <c r="G16" s="773"/>
      <c r="H16" s="106" t="e">
        <f>#REF!</f>
        <v>#REF!</v>
      </c>
      <c r="I16" s="112">
        <v>7.0000000000000007E-2</v>
      </c>
      <c r="J16" s="113" t="e">
        <f t="shared" si="0"/>
        <v>#REF!</v>
      </c>
      <c r="K16" s="109" t="e">
        <f>#REF!</f>
        <v>#REF!</v>
      </c>
      <c r="L16" s="110" t="e">
        <f t="shared" si="1"/>
        <v>#REF!</v>
      </c>
      <c r="M16" s="84"/>
      <c r="N16" s="84"/>
      <c r="O16" s="84"/>
      <c r="P16" s="84"/>
      <c r="Q16" s="84"/>
      <c r="R16" s="84"/>
      <c r="S16" s="84"/>
    </row>
    <row r="17" spans="1:19" ht="13.5" customHeight="1" x14ac:dyDescent="0.2">
      <c r="A17" s="772" t="s">
        <v>56</v>
      </c>
      <c r="B17" s="772"/>
      <c r="C17" s="111" t="s">
        <v>57</v>
      </c>
      <c r="D17" s="774" t="s">
        <v>103</v>
      </c>
      <c r="E17" s="774"/>
      <c r="F17" s="774"/>
      <c r="G17" s="774"/>
      <c r="H17" s="106" t="e">
        <f>#REF!</f>
        <v>#REF!</v>
      </c>
      <c r="I17" s="107">
        <v>0.09</v>
      </c>
      <c r="J17" s="108" t="e">
        <f t="shared" si="0"/>
        <v>#REF!</v>
      </c>
      <c r="K17" s="109" t="e">
        <f>#REF!</f>
        <v>#REF!</v>
      </c>
      <c r="L17" s="110" t="e">
        <f t="shared" si="1"/>
        <v>#REF!</v>
      </c>
      <c r="M17" s="84"/>
      <c r="N17" s="84"/>
      <c r="O17" s="84"/>
      <c r="P17" s="84"/>
      <c r="Q17" s="84"/>
      <c r="R17" s="84"/>
      <c r="S17" s="84"/>
    </row>
    <row r="18" spans="1:19" ht="13.5" customHeight="1" x14ac:dyDescent="0.2">
      <c r="A18" s="772" t="s">
        <v>56</v>
      </c>
      <c r="B18" s="772"/>
      <c r="C18" s="115" t="s">
        <v>58</v>
      </c>
      <c r="D18" s="774"/>
      <c r="E18" s="774"/>
      <c r="F18" s="774"/>
      <c r="G18" s="774"/>
      <c r="H18" s="106" t="e">
        <f>#REF!</f>
        <v>#REF!</v>
      </c>
      <c r="I18" s="112">
        <v>0.13300000000000001</v>
      </c>
      <c r="J18" s="113" t="e">
        <f t="shared" si="0"/>
        <v>#REF!</v>
      </c>
      <c r="K18" s="109" t="e">
        <f>#REF!</f>
        <v>#REF!</v>
      </c>
      <c r="L18" s="110" t="e">
        <f t="shared" si="1"/>
        <v>#REF!</v>
      </c>
      <c r="M18" s="84"/>
      <c r="N18" s="84"/>
      <c r="O18" s="84"/>
      <c r="P18" s="84"/>
      <c r="Q18" s="84"/>
      <c r="R18" s="84"/>
      <c r="S18" s="84"/>
    </row>
    <row r="19" spans="1:19" ht="13.5" customHeight="1" x14ac:dyDescent="0.2">
      <c r="A19" s="772" t="s">
        <v>56</v>
      </c>
      <c r="B19" s="772"/>
      <c r="C19" s="115" t="s">
        <v>59</v>
      </c>
      <c r="D19" s="774"/>
      <c r="E19" s="774"/>
      <c r="F19" s="774"/>
      <c r="G19" s="774"/>
      <c r="H19" s="106" t="e">
        <f>#REF!</f>
        <v>#REF!</v>
      </c>
      <c r="I19" s="112">
        <v>0.221</v>
      </c>
      <c r="J19" s="113" t="e">
        <f t="shared" si="0"/>
        <v>#REF!</v>
      </c>
      <c r="K19" s="109" t="e">
        <f>#REF!</f>
        <v>#REF!</v>
      </c>
      <c r="L19" s="110" t="e">
        <f t="shared" si="1"/>
        <v>#REF!</v>
      </c>
      <c r="M19" s="84"/>
      <c r="N19" s="84"/>
      <c r="O19" s="84"/>
      <c r="P19" s="84"/>
      <c r="Q19" s="84"/>
      <c r="R19" s="84"/>
      <c r="S19" s="84"/>
    </row>
    <row r="20" spans="1:19" ht="13.5" customHeight="1" x14ac:dyDescent="0.2">
      <c r="A20" s="772" t="s">
        <v>56</v>
      </c>
      <c r="B20" s="772"/>
      <c r="C20" s="116">
        <v>40</v>
      </c>
      <c r="D20" s="773" t="s">
        <v>104</v>
      </c>
      <c r="E20" s="773"/>
      <c r="F20" s="773"/>
      <c r="G20" s="773"/>
      <c r="H20" s="106" t="e">
        <f>#REF!</f>
        <v>#REF!</v>
      </c>
      <c r="I20" s="112">
        <v>0.122</v>
      </c>
      <c r="J20" s="113" t="e">
        <f t="shared" si="0"/>
        <v>#REF!</v>
      </c>
      <c r="K20" s="109" t="e">
        <f>#REF!</f>
        <v>#REF!</v>
      </c>
      <c r="L20" s="110" t="e">
        <f t="shared" si="1"/>
        <v>#REF!</v>
      </c>
      <c r="M20" s="84"/>
      <c r="N20" s="84"/>
      <c r="O20" s="84"/>
      <c r="P20" s="84"/>
      <c r="Q20" s="84"/>
      <c r="R20" s="84"/>
      <c r="S20" s="84"/>
    </row>
    <row r="21" spans="1:19" ht="13.5" customHeight="1" x14ac:dyDescent="0.2">
      <c r="A21" s="772" t="s">
        <v>56</v>
      </c>
      <c r="B21" s="772"/>
      <c r="C21" s="117" t="s">
        <v>105</v>
      </c>
      <c r="D21" s="773" t="s">
        <v>106</v>
      </c>
      <c r="E21" s="773"/>
      <c r="F21" s="773"/>
      <c r="G21" s="773"/>
      <c r="H21" s="106" t="e">
        <f>#REF!</f>
        <v>#REF!</v>
      </c>
      <c r="I21" s="112">
        <v>0.21</v>
      </c>
      <c r="J21" s="113" t="e">
        <f t="shared" si="0"/>
        <v>#REF!</v>
      </c>
      <c r="K21" s="109" t="e">
        <f>#REF!</f>
        <v>#REF!</v>
      </c>
      <c r="L21" s="110" t="e">
        <f t="shared" si="1"/>
        <v>#REF!</v>
      </c>
      <c r="M21" s="84"/>
      <c r="N21" s="84"/>
      <c r="O21" s="84"/>
      <c r="P21" s="84"/>
      <c r="Q21" s="84"/>
      <c r="R21" s="84"/>
      <c r="S21" s="84"/>
    </row>
    <row r="22" spans="1:19" ht="13.5" customHeight="1" x14ac:dyDescent="0.2">
      <c r="A22" s="772" t="s">
        <v>56</v>
      </c>
      <c r="B22" s="772"/>
      <c r="C22" s="117" t="s">
        <v>107</v>
      </c>
      <c r="D22" s="773" t="s">
        <v>108</v>
      </c>
      <c r="E22" s="773"/>
      <c r="F22" s="773"/>
      <c r="G22" s="773"/>
      <c r="H22" s="106" t="e">
        <f>#REF!</f>
        <v>#REF!</v>
      </c>
      <c r="I22" s="112">
        <v>0.35199999999999998</v>
      </c>
      <c r="J22" s="113" t="e">
        <f t="shared" si="0"/>
        <v>#REF!</v>
      </c>
      <c r="K22" s="109" t="e">
        <f>#REF!</f>
        <v>#REF!</v>
      </c>
      <c r="L22" s="110" t="e">
        <f t="shared" si="1"/>
        <v>#REF!</v>
      </c>
      <c r="M22" s="84"/>
      <c r="N22" s="84"/>
      <c r="O22" s="84"/>
      <c r="P22" s="84"/>
      <c r="Q22" s="84"/>
      <c r="R22" s="84"/>
      <c r="S22" s="84"/>
    </row>
    <row r="23" spans="1:19" ht="13.5" customHeight="1" x14ac:dyDescent="0.2">
      <c r="A23" s="772" t="s">
        <v>56</v>
      </c>
      <c r="B23" s="772"/>
      <c r="C23" s="118" t="s">
        <v>109</v>
      </c>
      <c r="D23" s="773" t="s">
        <v>108</v>
      </c>
      <c r="E23" s="773"/>
      <c r="F23" s="773"/>
      <c r="G23" s="773"/>
      <c r="H23" s="106" t="e">
        <f>#REF!</f>
        <v>#REF!</v>
      </c>
      <c r="I23" s="112">
        <v>0.56200000000000006</v>
      </c>
      <c r="J23" s="113" t="e">
        <f t="shared" si="0"/>
        <v>#REF!</v>
      </c>
      <c r="K23" s="109" t="e">
        <f>#REF!</f>
        <v>#REF!</v>
      </c>
      <c r="L23" s="110" t="e">
        <f t="shared" si="1"/>
        <v>#REF!</v>
      </c>
      <c r="M23" s="110"/>
      <c r="N23" s="84"/>
      <c r="O23" s="84"/>
      <c r="P23" s="84"/>
      <c r="Q23" s="84"/>
      <c r="R23" s="84"/>
      <c r="S23" s="84"/>
    </row>
    <row r="24" spans="1:19" ht="13.5" customHeight="1" thickBot="1" x14ac:dyDescent="0.25">
      <c r="A24" s="772" t="s">
        <v>56</v>
      </c>
      <c r="B24" s="772"/>
      <c r="C24" s="118" t="s">
        <v>110</v>
      </c>
      <c r="D24" s="773" t="s">
        <v>108</v>
      </c>
      <c r="E24" s="773"/>
      <c r="F24" s="773"/>
      <c r="G24" s="773"/>
      <c r="H24" s="106" t="e">
        <f>#REF!</f>
        <v>#REF!</v>
      </c>
      <c r="I24" s="112">
        <v>0.78700000000000003</v>
      </c>
      <c r="J24" s="113" t="e">
        <f t="shared" si="0"/>
        <v>#REF!</v>
      </c>
      <c r="K24" s="109" t="e">
        <f>#REF!</f>
        <v>#REF!</v>
      </c>
      <c r="L24" s="110" t="e">
        <f t="shared" si="1"/>
        <v>#REF!</v>
      </c>
      <c r="M24" s="119"/>
      <c r="N24" s="84"/>
      <c r="O24" s="84"/>
      <c r="P24" s="84"/>
      <c r="Q24" s="84"/>
      <c r="R24" s="84"/>
      <c r="S24" s="84"/>
    </row>
    <row r="25" spans="1:19" ht="13.5" thickTop="1" x14ac:dyDescent="0.2">
      <c r="A25" s="730" t="s">
        <v>71</v>
      </c>
      <c r="B25" s="718"/>
      <c r="C25" s="719"/>
      <c r="D25" s="762" t="s">
        <v>91</v>
      </c>
      <c r="E25" s="763"/>
      <c r="F25" s="756" t="s">
        <v>73</v>
      </c>
      <c r="G25" s="757"/>
      <c r="H25" s="120" t="e">
        <f>#REF!</f>
        <v>#REF!</v>
      </c>
      <c r="I25" s="121">
        <v>0.06</v>
      </c>
      <c r="J25" s="122" t="e">
        <f t="shared" si="0"/>
        <v>#REF!</v>
      </c>
      <c r="K25" s="123" t="e">
        <f>#REF!</f>
        <v>#REF!</v>
      </c>
      <c r="L25" s="110" t="e">
        <f>J25*K25</f>
        <v>#REF!</v>
      </c>
      <c r="M25" s="84"/>
      <c r="N25" s="84"/>
      <c r="O25" s="84"/>
      <c r="P25" s="84"/>
      <c r="Q25" s="84"/>
      <c r="R25" s="84"/>
      <c r="S25" s="84"/>
    </row>
    <row r="26" spans="1:19" ht="13.5" thickBot="1" x14ac:dyDescent="0.25">
      <c r="A26" s="732"/>
      <c r="B26" s="733"/>
      <c r="C26" s="734"/>
      <c r="D26" s="759"/>
      <c r="E26" s="760"/>
      <c r="F26" s="770" t="s">
        <v>74</v>
      </c>
      <c r="G26" s="771"/>
      <c r="H26" s="124" t="e">
        <f>#REF!</f>
        <v>#REF!</v>
      </c>
      <c r="I26" s="125">
        <v>4.4999999999999998E-2</v>
      </c>
      <c r="J26" s="126" t="e">
        <f t="shared" si="0"/>
        <v>#REF!</v>
      </c>
      <c r="K26" s="127" t="e">
        <f>#REF!</f>
        <v>#REF!</v>
      </c>
      <c r="L26" s="110" t="e">
        <f t="shared" ref="L26:L51" si="2">J26*K26</f>
        <v>#REF!</v>
      </c>
      <c r="M26" s="84"/>
      <c r="N26" s="84"/>
      <c r="O26" s="84"/>
      <c r="P26" s="84"/>
      <c r="Q26" s="84"/>
      <c r="R26" s="84"/>
      <c r="S26" s="84"/>
    </row>
    <row r="27" spans="1:19" ht="13.5" thickTop="1" x14ac:dyDescent="0.2">
      <c r="A27" s="730" t="s">
        <v>92</v>
      </c>
      <c r="B27" s="718"/>
      <c r="C27" s="719"/>
      <c r="D27" s="762" t="s">
        <v>72</v>
      </c>
      <c r="E27" s="763"/>
      <c r="F27" s="756" t="s">
        <v>73</v>
      </c>
      <c r="G27" s="757"/>
      <c r="H27" s="128" t="e">
        <f>#REF!</f>
        <v>#REF!</v>
      </c>
      <c r="I27" s="121">
        <v>5.8999999999999997E-2</v>
      </c>
      <c r="J27" s="122" t="e">
        <f t="shared" si="0"/>
        <v>#REF!</v>
      </c>
      <c r="K27" s="123" t="e">
        <f>#REF!</f>
        <v>#REF!</v>
      </c>
      <c r="L27" s="110" t="e">
        <f t="shared" si="2"/>
        <v>#REF!</v>
      </c>
      <c r="M27" s="84"/>
      <c r="N27" s="84"/>
      <c r="O27" s="84"/>
      <c r="P27" s="84"/>
      <c r="Q27" s="84"/>
      <c r="R27" s="84"/>
      <c r="S27" s="84"/>
    </row>
    <row r="28" spans="1:19" x14ac:dyDescent="0.2">
      <c r="A28" s="731"/>
      <c r="B28" s="721"/>
      <c r="C28" s="722"/>
      <c r="D28" s="764"/>
      <c r="E28" s="765"/>
      <c r="F28" s="766" t="s">
        <v>74</v>
      </c>
      <c r="G28" s="767"/>
      <c r="H28" s="129" t="e">
        <f>#REF!</f>
        <v>#REF!</v>
      </c>
      <c r="I28" s="130">
        <v>2.5999999999999999E-2</v>
      </c>
      <c r="J28" s="131" t="e">
        <f t="shared" si="0"/>
        <v>#REF!</v>
      </c>
      <c r="K28" s="132" t="e">
        <f>#REF!</f>
        <v>#REF!</v>
      </c>
      <c r="L28" s="110" t="e">
        <f t="shared" si="2"/>
        <v>#REF!</v>
      </c>
      <c r="M28" s="84"/>
      <c r="N28" s="84"/>
      <c r="O28" s="84"/>
      <c r="P28" s="84"/>
      <c r="Q28" s="84"/>
      <c r="R28" s="84"/>
      <c r="S28" s="84"/>
    </row>
    <row r="29" spans="1:19" x14ac:dyDescent="0.2">
      <c r="A29" s="731"/>
      <c r="B29" s="721"/>
      <c r="C29" s="722"/>
      <c r="D29" s="768" t="s">
        <v>93</v>
      </c>
      <c r="E29" s="769"/>
      <c r="F29" s="766" t="s">
        <v>75</v>
      </c>
      <c r="G29" s="767"/>
      <c r="H29" s="133" t="e">
        <f>#REF!</f>
        <v>#REF!</v>
      </c>
      <c r="I29" s="134">
        <v>6.4000000000000001E-2</v>
      </c>
      <c r="J29" s="131" t="e">
        <f t="shared" si="0"/>
        <v>#REF!</v>
      </c>
      <c r="K29" s="132" t="e">
        <f>#REF!</f>
        <v>#REF!</v>
      </c>
      <c r="L29" s="110" t="e">
        <f t="shared" si="2"/>
        <v>#REF!</v>
      </c>
      <c r="M29" s="84"/>
      <c r="N29" s="84"/>
      <c r="O29" s="84"/>
      <c r="P29" s="84"/>
      <c r="Q29" s="84"/>
      <c r="R29" s="84"/>
      <c r="S29" s="84"/>
    </row>
    <row r="30" spans="1:19" ht="13.5" thickBot="1" x14ac:dyDescent="0.25">
      <c r="A30" s="732"/>
      <c r="B30" s="733"/>
      <c r="C30" s="734"/>
      <c r="D30" s="759"/>
      <c r="E30" s="760"/>
      <c r="F30" s="770" t="s">
        <v>76</v>
      </c>
      <c r="G30" s="771"/>
      <c r="H30" s="135" t="e">
        <f>#REF!</f>
        <v>#REF!</v>
      </c>
      <c r="I30" s="125">
        <v>4.3999999999999997E-2</v>
      </c>
      <c r="J30" s="126" t="e">
        <f t="shared" si="0"/>
        <v>#REF!</v>
      </c>
      <c r="K30" s="127" t="e">
        <f>#REF!</f>
        <v>#REF!</v>
      </c>
      <c r="L30" s="110" t="e">
        <f t="shared" si="2"/>
        <v>#REF!</v>
      </c>
      <c r="M30" s="84"/>
      <c r="N30" s="84"/>
      <c r="O30" s="84"/>
      <c r="P30" s="84"/>
      <c r="Q30" s="84"/>
      <c r="R30" s="84"/>
      <c r="S30" s="84"/>
    </row>
    <row r="31" spans="1:19" ht="14.25" thickTop="1" thickBot="1" x14ac:dyDescent="0.25">
      <c r="A31" s="711" t="s">
        <v>77</v>
      </c>
      <c r="B31" s="712"/>
      <c r="C31" s="713"/>
      <c r="D31" s="714" t="s">
        <v>94</v>
      </c>
      <c r="E31" s="716"/>
      <c r="F31" s="714" t="s">
        <v>76</v>
      </c>
      <c r="G31" s="716"/>
      <c r="H31" s="136" t="e">
        <f>#REF!</f>
        <v>#REF!</v>
      </c>
      <c r="I31" s="137">
        <v>4.0000000000000001E-3</v>
      </c>
      <c r="J31" s="138" t="e">
        <f t="shared" si="0"/>
        <v>#REF!</v>
      </c>
      <c r="K31" s="139" t="e">
        <f>#REF!</f>
        <v>#REF!</v>
      </c>
      <c r="L31" s="110" t="e">
        <f t="shared" si="2"/>
        <v>#REF!</v>
      </c>
      <c r="M31" s="84"/>
      <c r="N31" s="84"/>
      <c r="O31" s="84"/>
      <c r="P31" s="84"/>
      <c r="Q31" s="84"/>
      <c r="R31" s="84"/>
      <c r="S31" s="84"/>
    </row>
    <row r="32" spans="1:19" ht="14.25" thickTop="1" thickBot="1" x14ac:dyDescent="0.25">
      <c r="A32" s="748" t="s">
        <v>95</v>
      </c>
      <c r="B32" s="748"/>
      <c r="C32" s="748"/>
      <c r="D32" s="749" t="s">
        <v>96</v>
      </c>
      <c r="E32" s="749"/>
      <c r="F32" s="749" t="s">
        <v>97</v>
      </c>
      <c r="G32" s="750"/>
      <c r="H32" s="136" t="e">
        <f>#REF!</f>
        <v>#REF!</v>
      </c>
      <c r="I32" s="140">
        <v>0.2</v>
      </c>
      <c r="J32" s="138" t="e">
        <f t="shared" si="0"/>
        <v>#REF!</v>
      </c>
      <c r="K32" s="139" t="e">
        <f>#REF!</f>
        <v>#REF!</v>
      </c>
      <c r="L32" s="110" t="e">
        <f t="shared" si="2"/>
        <v>#REF!</v>
      </c>
      <c r="M32" s="84"/>
      <c r="N32" s="84"/>
      <c r="O32" s="84"/>
      <c r="P32" s="84"/>
      <c r="Q32" s="84"/>
      <c r="R32" s="84"/>
      <c r="S32" s="84"/>
    </row>
    <row r="33" spans="1:19" ht="13.5" thickTop="1" x14ac:dyDescent="0.2">
      <c r="A33" s="730" t="s">
        <v>98</v>
      </c>
      <c r="B33" s="751"/>
      <c r="C33" s="752"/>
      <c r="D33" s="756" t="s">
        <v>99</v>
      </c>
      <c r="E33" s="757"/>
      <c r="F33" s="756" t="s">
        <v>97</v>
      </c>
      <c r="G33" s="758"/>
      <c r="H33" s="128" t="e">
        <f>#REF!</f>
        <v>#REF!</v>
      </c>
      <c r="I33" s="121">
        <v>0.1</v>
      </c>
      <c r="J33" s="122" t="e">
        <f t="shared" si="0"/>
        <v>#REF!</v>
      </c>
      <c r="K33" s="123" t="e">
        <f>#REF!</f>
        <v>#REF!</v>
      </c>
      <c r="L33" s="110" t="e">
        <f t="shared" si="2"/>
        <v>#REF!</v>
      </c>
      <c r="M33" s="84"/>
      <c r="N33" s="84"/>
      <c r="O33" s="84"/>
      <c r="P33" s="84"/>
      <c r="Q33" s="84"/>
      <c r="R33" s="84"/>
      <c r="S33" s="84"/>
    </row>
    <row r="34" spans="1:19" ht="13.5" thickBot="1" x14ac:dyDescent="0.25">
      <c r="A34" s="753"/>
      <c r="B34" s="754"/>
      <c r="C34" s="755"/>
      <c r="D34" s="759" t="s">
        <v>91</v>
      </c>
      <c r="E34" s="760"/>
      <c r="F34" s="761" t="s">
        <v>100</v>
      </c>
      <c r="G34" s="759"/>
      <c r="H34" s="124" t="e">
        <f>#REF!</f>
        <v>#REF!</v>
      </c>
      <c r="I34" s="125">
        <v>0.125</v>
      </c>
      <c r="J34" s="126" t="e">
        <f t="shared" si="0"/>
        <v>#REF!</v>
      </c>
      <c r="K34" s="127" t="e">
        <f>#REF!</f>
        <v>#REF!</v>
      </c>
      <c r="L34" s="110" t="e">
        <f t="shared" si="2"/>
        <v>#REF!</v>
      </c>
      <c r="M34" s="84"/>
      <c r="N34" s="84"/>
      <c r="O34" s="84"/>
      <c r="P34" s="84"/>
      <c r="Q34" s="84"/>
      <c r="R34" s="84"/>
      <c r="S34" s="84"/>
    </row>
    <row r="35" spans="1:19" ht="13.5" thickTop="1" x14ac:dyDescent="0.2">
      <c r="A35" s="730" t="s">
        <v>111</v>
      </c>
      <c r="B35" s="718"/>
      <c r="C35" s="719"/>
      <c r="D35" s="739" t="s">
        <v>78</v>
      </c>
      <c r="E35" s="740"/>
      <c r="F35" s="740"/>
      <c r="G35" s="741"/>
      <c r="H35" s="128" t="e">
        <f>#REF!</f>
        <v>#REF!</v>
      </c>
      <c r="I35" s="121">
        <v>0.17399999999999999</v>
      </c>
      <c r="J35" s="122" t="e">
        <f t="shared" si="0"/>
        <v>#REF!</v>
      </c>
      <c r="K35" s="123" t="e">
        <f>#REF!</f>
        <v>#REF!</v>
      </c>
      <c r="L35" s="110" t="e">
        <f t="shared" si="2"/>
        <v>#REF!</v>
      </c>
      <c r="M35" s="84"/>
      <c r="N35" s="84"/>
      <c r="O35" s="84"/>
      <c r="P35" s="84"/>
      <c r="Q35" s="84"/>
      <c r="R35" s="84"/>
      <c r="S35" s="84"/>
    </row>
    <row r="36" spans="1:19" x14ac:dyDescent="0.2">
      <c r="A36" s="731"/>
      <c r="B36" s="721"/>
      <c r="C36" s="722"/>
      <c r="D36" s="742" t="s">
        <v>79</v>
      </c>
      <c r="E36" s="743"/>
      <c r="F36" s="743"/>
      <c r="G36" s="744"/>
      <c r="H36" s="129" t="e">
        <f>#REF!</f>
        <v>#REF!</v>
      </c>
      <c r="I36" s="130">
        <v>3.9E-2</v>
      </c>
      <c r="J36" s="131" t="e">
        <f t="shared" si="0"/>
        <v>#REF!</v>
      </c>
      <c r="K36" s="132" t="e">
        <f>#REF!</f>
        <v>#REF!</v>
      </c>
      <c r="L36" s="110" t="e">
        <f t="shared" si="2"/>
        <v>#REF!</v>
      </c>
      <c r="M36" s="84"/>
      <c r="N36" s="84"/>
      <c r="O36" s="84"/>
      <c r="P36" s="84"/>
      <c r="Q36" s="84"/>
      <c r="R36" s="84"/>
      <c r="S36" s="84"/>
    </row>
    <row r="37" spans="1:19" ht="13.5" thickBot="1" x14ac:dyDescent="0.25">
      <c r="A37" s="732"/>
      <c r="B37" s="733"/>
      <c r="C37" s="734"/>
      <c r="D37" s="745" t="s">
        <v>80</v>
      </c>
      <c r="E37" s="746"/>
      <c r="F37" s="746"/>
      <c r="G37" s="747"/>
      <c r="H37" s="135" t="e">
        <f>#REF!</f>
        <v>#REF!</v>
      </c>
      <c r="I37" s="125">
        <v>6.7000000000000004E-2</v>
      </c>
      <c r="J37" s="126" t="e">
        <f t="shared" si="0"/>
        <v>#REF!</v>
      </c>
      <c r="K37" s="127" t="e">
        <f>#REF!</f>
        <v>#REF!</v>
      </c>
      <c r="L37" s="110" t="e">
        <f t="shared" si="2"/>
        <v>#REF!</v>
      </c>
      <c r="M37" s="84"/>
      <c r="N37" s="84"/>
      <c r="O37" s="84"/>
      <c r="P37" s="84"/>
      <c r="Q37" s="84"/>
      <c r="R37" s="84"/>
      <c r="S37" s="84"/>
    </row>
    <row r="38" spans="1:19" ht="14.25" thickTop="1" thickBot="1" x14ac:dyDescent="0.25">
      <c r="A38" s="711" t="s">
        <v>112</v>
      </c>
      <c r="B38" s="712"/>
      <c r="C38" s="713"/>
      <c r="D38" s="714" t="s">
        <v>83</v>
      </c>
      <c r="E38" s="715"/>
      <c r="F38" s="715"/>
      <c r="G38" s="716"/>
      <c r="H38" s="136" t="e">
        <f>#REF!</f>
        <v>#REF!</v>
      </c>
      <c r="I38" s="140">
        <v>0.11799999999999999</v>
      </c>
      <c r="J38" s="138" t="e">
        <f t="shared" si="0"/>
        <v>#REF!</v>
      </c>
      <c r="K38" s="139" t="e">
        <f>#REF!</f>
        <v>#REF!</v>
      </c>
      <c r="L38" s="110" t="e">
        <f t="shared" si="2"/>
        <v>#REF!</v>
      </c>
      <c r="M38" s="84"/>
      <c r="N38" s="84"/>
      <c r="O38" s="84"/>
      <c r="P38" s="84"/>
      <c r="Q38" s="84"/>
      <c r="R38" s="84"/>
      <c r="S38" s="84"/>
    </row>
    <row r="39" spans="1:19" ht="13.5" thickTop="1" x14ac:dyDescent="0.2">
      <c r="A39" s="717" t="s">
        <v>84</v>
      </c>
      <c r="B39" s="718"/>
      <c r="C39" s="719"/>
      <c r="D39" s="723" t="s">
        <v>85</v>
      </c>
      <c r="E39" s="724"/>
      <c r="F39" s="724"/>
      <c r="G39" s="725"/>
      <c r="H39" s="128" t="e">
        <f>#REF!</f>
        <v>#REF!</v>
      </c>
      <c r="I39" s="121">
        <v>0.23400000000000001</v>
      </c>
      <c r="J39" s="122" t="e">
        <f t="shared" si="0"/>
        <v>#REF!</v>
      </c>
      <c r="K39" s="123" t="e">
        <f>#REF!</f>
        <v>#REF!</v>
      </c>
      <c r="L39" s="110" t="e">
        <f t="shared" si="2"/>
        <v>#REF!</v>
      </c>
      <c r="M39" s="84"/>
      <c r="N39" s="84"/>
      <c r="O39" s="84"/>
      <c r="P39" s="84"/>
      <c r="Q39" s="84"/>
      <c r="R39" s="84"/>
      <c r="S39" s="84"/>
    </row>
    <row r="40" spans="1:19" x14ac:dyDescent="0.2">
      <c r="A40" s="720"/>
      <c r="B40" s="721"/>
      <c r="C40" s="722"/>
      <c r="D40" s="726" t="s">
        <v>86</v>
      </c>
      <c r="E40" s="726"/>
      <c r="F40" s="726"/>
      <c r="G40" s="726"/>
      <c r="H40" s="129" t="e">
        <f>#REF!</f>
        <v>#REF!</v>
      </c>
      <c r="I40" s="141">
        <v>0.105</v>
      </c>
      <c r="J40" s="131" t="e">
        <f t="shared" si="0"/>
        <v>#REF!</v>
      </c>
      <c r="K40" s="132" t="e">
        <f>#REF!</f>
        <v>#REF!</v>
      </c>
      <c r="L40" s="110" t="e">
        <f t="shared" si="2"/>
        <v>#REF!</v>
      </c>
      <c r="M40" s="84"/>
      <c r="N40" s="84"/>
      <c r="O40" s="84"/>
      <c r="P40" s="84"/>
      <c r="Q40" s="84"/>
      <c r="R40" s="84"/>
      <c r="S40" s="84"/>
    </row>
    <row r="41" spans="1:19" x14ac:dyDescent="0.2">
      <c r="A41" s="720"/>
      <c r="B41" s="721"/>
      <c r="C41" s="722"/>
      <c r="D41" s="726" t="s">
        <v>87</v>
      </c>
      <c r="E41" s="726"/>
      <c r="F41" s="726"/>
      <c r="G41" s="726"/>
      <c r="H41" s="133" t="e">
        <f>#REF!</f>
        <v>#REF!</v>
      </c>
      <c r="I41" s="141">
        <v>0.05</v>
      </c>
      <c r="J41" s="131" t="e">
        <f t="shared" si="0"/>
        <v>#REF!</v>
      </c>
      <c r="K41" s="132" t="e">
        <f>#REF!</f>
        <v>#REF!</v>
      </c>
      <c r="L41" s="110" t="e">
        <f t="shared" si="2"/>
        <v>#REF!</v>
      </c>
      <c r="M41" s="84"/>
      <c r="N41" s="84"/>
      <c r="O41" s="84"/>
      <c r="P41" s="84"/>
      <c r="Q41" s="84"/>
      <c r="R41" s="84"/>
      <c r="S41" s="84"/>
    </row>
    <row r="42" spans="1:19" ht="13.5" thickBot="1" x14ac:dyDescent="0.25">
      <c r="A42" s="720"/>
      <c r="B42" s="721"/>
      <c r="C42" s="722"/>
      <c r="D42" s="727" t="s">
        <v>88</v>
      </c>
      <c r="E42" s="728"/>
      <c r="F42" s="728"/>
      <c r="G42" s="729"/>
      <c r="H42" s="135" t="e">
        <f>#REF!</f>
        <v>#REF!</v>
      </c>
      <c r="I42" s="125">
        <v>3.5000000000000003E-2</v>
      </c>
      <c r="J42" s="126" t="e">
        <f t="shared" si="0"/>
        <v>#REF!</v>
      </c>
      <c r="K42" s="127" t="e">
        <f>#REF!</f>
        <v>#REF!</v>
      </c>
      <c r="L42" s="110" t="e">
        <f t="shared" si="2"/>
        <v>#REF!</v>
      </c>
      <c r="M42" s="84"/>
      <c r="N42" s="84"/>
      <c r="O42" s="84"/>
      <c r="P42" s="84"/>
      <c r="Q42" s="84"/>
      <c r="R42" s="84"/>
      <c r="S42" s="84"/>
    </row>
    <row r="43" spans="1:19" ht="13.5" thickTop="1" x14ac:dyDescent="0.2">
      <c r="A43" s="730" t="s">
        <v>89</v>
      </c>
      <c r="B43" s="718"/>
      <c r="C43" s="719"/>
      <c r="D43" s="723" t="s">
        <v>81</v>
      </c>
      <c r="E43" s="724"/>
      <c r="F43" s="724"/>
      <c r="G43" s="725"/>
      <c r="H43" s="128" t="e">
        <f>#REF!</f>
        <v>#REF!</v>
      </c>
      <c r="I43" s="121">
        <v>0.08</v>
      </c>
      <c r="J43" s="122" t="e">
        <f t="shared" si="0"/>
        <v>#REF!</v>
      </c>
      <c r="K43" s="123" t="e">
        <f>#REF!</f>
        <v>#REF!</v>
      </c>
      <c r="L43" s="110" t="e">
        <f t="shared" si="2"/>
        <v>#REF!</v>
      </c>
      <c r="M43" s="84"/>
      <c r="N43" s="84"/>
      <c r="O43" s="84"/>
      <c r="P43" s="84"/>
      <c r="Q43" s="84"/>
      <c r="R43" s="84"/>
      <c r="S43" s="84"/>
    </row>
    <row r="44" spans="1:19" x14ac:dyDescent="0.2">
      <c r="A44" s="731"/>
      <c r="B44" s="721"/>
      <c r="C44" s="722"/>
      <c r="D44" s="735" t="s">
        <v>82</v>
      </c>
      <c r="E44" s="736"/>
      <c r="F44" s="736"/>
      <c r="G44" s="737"/>
      <c r="H44" s="129" t="e">
        <f>#REF!</f>
        <v>#REF!</v>
      </c>
      <c r="I44" s="130">
        <v>0.06</v>
      </c>
      <c r="J44" s="131" t="e">
        <f t="shared" si="0"/>
        <v>#REF!</v>
      </c>
      <c r="K44" s="132" t="e">
        <f>#REF!</f>
        <v>#REF!</v>
      </c>
      <c r="L44" s="110" t="e">
        <f t="shared" si="2"/>
        <v>#REF!</v>
      </c>
      <c r="M44" s="84"/>
      <c r="N44" s="84"/>
      <c r="O44" s="84"/>
      <c r="P44" s="84"/>
      <c r="Q44" s="84"/>
      <c r="R44" s="84"/>
      <c r="S44" s="84"/>
    </row>
    <row r="45" spans="1:19" ht="13.5" thickBot="1" x14ac:dyDescent="0.25">
      <c r="A45" s="731"/>
      <c r="B45" s="721"/>
      <c r="C45" s="722"/>
      <c r="D45" s="727" t="s">
        <v>83</v>
      </c>
      <c r="E45" s="728"/>
      <c r="F45" s="728"/>
      <c r="G45" s="729"/>
      <c r="H45" s="135" t="e">
        <f>#REF!</f>
        <v>#REF!</v>
      </c>
      <c r="I45" s="125">
        <v>0.04</v>
      </c>
      <c r="J45" s="126" t="e">
        <f>H45*I45</f>
        <v>#REF!</v>
      </c>
      <c r="K45" s="127" t="e">
        <f>#REF!</f>
        <v>#REF!</v>
      </c>
      <c r="L45" s="110" t="e">
        <f>J45*K45</f>
        <v>#REF!</v>
      </c>
      <c r="M45" s="84"/>
      <c r="N45" s="84"/>
      <c r="O45" s="84"/>
      <c r="P45" s="84"/>
      <c r="Q45" s="84"/>
      <c r="R45" s="84"/>
      <c r="S45" s="84"/>
    </row>
    <row r="46" spans="1:19" ht="14.25" thickTop="1" thickBot="1" x14ac:dyDescent="0.25">
      <c r="A46" s="732"/>
      <c r="B46" s="733"/>
      <c r="C46" s="734"/>
      <c r="D46" s="738" t="s">
        <v>113</v>
      </c>
      <c r="E46" s="728"/>
      <c r="F46" s="728"/>
      <c r="G46" s="729"/>
      <c r="H46" s="135" t="e">
        <f>#REF!</f>
        <v>#REF!</v>
      </c>
      <c r="I46" s="125">
        <v>6.7000000000000004E-2</v>
      </c>
      <c r="J46" s="126" t="e">
        <f>H46*I46</f>
        <v>#REF!</v>
      </c>
      <c r="K46" s="127" t="e">
        <f>#REF!</f>
        <v>#REF!</v>
      </c>
      <c r="L46" s="142" t="e">
        <f>J46*K46</f>
        <v>#REF!</v>
      </c>
      <c r="M46" s="84"/>
      <c r="N46" s="84"/>
      <c r="O46" s="84"/>
      <c r="P46" s="84"/>
      <c r="Q46" s="84"/>
      <c r="R46" s="84"/>
      <c r="S46" s="84"/>
    </row>
    <row r="47" spans="1:19" ht="30" customHeight="1" thickTop="1" thickBot="1" x14ac:dyDescent="0.25">
      <c r="A47" s="707" t="s">
        <v>66</v>
      </c>
      <c r="B47" s="708"/>
      <c r="C47" s="709"/>
      <c r="D47" s="710"/>
      <c r="E47" s="710"/>
      <c r="F47" s="710"/>
      <c r="G47" s="143"/>
      <c r="H47" s="144"/>
      <c r="I47" s="145"/>
      <c r="J47" s="146" t="s">
        <v>67</v>
      </c>
      <c r="K47" s="147" t="s">
        <v>68</v>
      </c>
      <c r="L47" s="148"/>
      <c r="M47" s="84"/>
      <c r="N47" s="84"/>
      <c r="O47" s="84"/>
      <c r="P47" s="84"/>
      <c r="Q47" s="84"/>
      <c r="R47" s="84"/>
      <c r="S47" s="84"/>
    </row>
    <row r="48" spans="1:19" ht="13.5" thickTop="1" x14ac:dyDescent="0.2">
      <c r="A48" s="686" t="s">
        <v>64</v>
      </c>
      <c r="B48" s="687"/>
      <c r="C48" s="688"/>
      <c r="D48" s="695" t="s">
        <v>61</v>
      </c>
      <c r="E48" s="696"/>
      <c r="F48" s="696"/>
      <c r="G48" s="697"/>
      <c r="H48" s="149"/>
      <c r="I48" s="150"/>
      <c r="J48" s="151" t="e">
        <f>#REF!</f>
        <v>#REF!</v>
      </c>
      <c r="K48" s="152" t="e">
        <f>#REF!</f>
        <v>#REF!</v>
      </c>
      <c r="L48" s="153" t="e">
        <f t="shared" si="2"/>
        <v>#REF!</v>
      </c>
      <c r="M48" s="84"/>
      <c r="N48" s="84"/>
      <c r="O48" s="84"/>
      <c r="P48" s="84"/>
      <c r="Q48" s="84"/>
      <c r="R48" s="84"/>
      <c r="S48" s="84"/>
    </row>
    <row r="49" spans="1:19" x14ac:dyDescent="0.2">
      <c r="A49" s="689"/>
      <c r="B49" s="690"/>
      <c r="C49" s="691"/>
      <c r="D49" s="698" t="s">
        <v>62</v>
      </c>
      <c r="E49" s="699"/>
      <c r="F49" s="699"/>
      <c r="G49" s="700"/>
      <c r="H49" s="154"/>
      <c r="I49" s="155"/>
      <c r="J49" s="151" t="e">
        <f>#REF!</f>
        <v>#REF!</v>
      </c>
      <c r="K49" s="152" t="e">
        <f>#REF!</f>
        <v>#REF!</v>
      </c>
      <c r="L49" s="153" t="e">
        <f t="shared" si="2"/>
        <v>#REF!</v>
      </c>
      <c r="M49" s="84"/>
      <c r="N49" s="84"/>
      <c r="O49" s="84"/>
      <c r="P49" s="84"/>
      <c r="Q49" s="84"/>
      <c r="R49" s="84"/>
      <c r="S49" s="84"/>
    </row>
    <row r="50" spans="1:19" ht="13.5" thickBot="1" x14ac:dyDescent="0.25">
      <c r="A50" s="689"/>
      <c r="B50" s="690"/>
      <c r="C50" s="691"/>
      <c r="D50" s="701" t="s">
        <v>63</v>
      </c>
      <c r="E50" s="702"/>
      <c r="F50" s="702"/>
      <c r="G50" s="703"/>
      <c r="H50" s="156"/>
      <c r="I50" s="157"/>
      <c r="J50" s="158" t="e">
        <f>#REF!</f>
        <v>#REF!</v>
      </c>
      <c r="K50" s="159" t="e">
        <f>#REF!</f>
        <v>#REF!</v>
      </c>
      <c r="L50" s="160" t="e">
        <f t="shared" si="2"/>
        <v>#REF!</v>
      </c>
      <c r="M50" s="84"/>
      <c r="N50" s="84"/>
      <c r="O50" s="84"/>
      <c r="P50" s="84"/>
      <c r="Q50" s="84"/>
      <c r="R50" s="84"/>
      <c r="S50" s="84"/>
    </row>
    <row r="51" spans="1:19" s="74" customFormat="1" ht="13.5" thickBot="1" x14ac:dyDescent="0.25">
      <c r="A51" s="692"/>
      <c r="B51" s="693"/>
      <c r="C51" s="694"/>
      <c r="D51" s="701" t="s">
        <v>65</v>
      </c>
      <c r="E51" s="702"/>
      <c r="F51" s="702"/>
      <c r="G51" s="703"/>
      <c r="H51" s="156"/>
      <c r="I51" s="157"/>
      <c r="J51" s="158" t="e">
        <f>#REF!</f>
        <v>#REF!</v>
      </c>
      <c r="K51" s="159" t="e">
        <f>#REF!</f>
        <v>#REF!</v>
      </c>
      <c r="L51" s="160" t="e">
        <f t="shared" si="2"/>
        <v>#REF!</v>
      </c>
    </row>
    <row r="52" spans="1:19" x14ac:dyDescent="0.2">
      <c r="A52" s="87"/>
      <c r="B52" s="87"/>
      <c r="C52" s="87"/>
      <c r="D52" s="87"/>
      <c r="E52" s="87"/>
      <c r="F52" s="88"/>
      <c r="G52" s="89"/>
      <c r="H52" s="89"/>
      <c r="I52" s="86"/>
      <c r="J52" s="86"/>
      <c r="L52" s="74"/>
      <c r="M52" s="84"/>
      <c r="N52" s="84"/>
      <c r="O52" s="84"/>
      <c r="P52" s="84"/>
      <c r="Q52" s="84"/>
      <c r="R52" s="84"/>
      <c r="S52" s="84"/>
    </row>
    <row r="53" spans="1:19" x14ac:dyDescent="0.2">
      <c r="L53" s="74"/>
      <c r="M53" s="84"/>
      <c r="N53" s="84"/>
      <c r="O53" s="84"/>
      <c r="P53" s="84"/>
      <c r="Q53" s="84"/>
      <c r="R53" s="84"/>
      <c r="S53" s="84"/>
    </row>
    <row r="54" spans="1:19" x14ac:dyDescent="0.2">
      <c r="K54" s="85" t="s">
        <v>114</v>
      </c>
      <c r="L54" s="161" t="e">
        <f>SUM(L10:L51)</f>
        <v>#REF!</v>
      </c>
      <c r="M54" s="84"/>
      <c r="N54" s="84"/>
      <c r="O54" s="84"/>
      <c r="P54" s="84"/>
      <c r="Q54" s="84"/>
      <c r="R54" s="84"/>
      <c r="S54" s="84"/>
    </row>
    <row r="55" spans="1:19" x14ac:dyDescent="0.2">
      <c r="K55" s="85" t="s">
        <v>115</v>
      </c>
      <c r="L55" s="162" t="e">
        <f>SUM(J10:J46)</f>
        <v>#REF!</v>
      </c>
      <c r="M55" s="84"/>
      <c r="N55" s="84"/>
      <c r="O55" s="84"/>
      <c r="P55" s="84"/>
      <c r="Q55" s="84"/>
      <c r="R55" s="84"/>
      <c r="S55" s="84"/>
    </row>
    <row r="56" spans="1:19" x14ac:dyDescent="0.2">
      <c r="L56" s="74"/>
      <c r="M56" s="84"/>
      <c r="N56" s="84"/>
      <c r="O56" s="84"/>
      <c r="P56" s="84"/>
      <c r="Q56" s="84"/>
      <c r="R56" s="84"/>
      <c r="S56" s="84"/>
    </row>
    <row r="57" spans="1:19" x14ac:dyDescent="0.2">
      <c r="K57" s="85" t="s">
        <v>116</v>
      </c>
      <c r="L57" s="161" t="e">
        <f>L54*1.095</f>
        <v>#REF!</v>
      </c>
      <c r="M57" s="84"/>
      <c r="N57" s="84"/>
      <c r="O57" s="84"/>
      <c r="P57" s="84"/>
      <c r="Q57" s="84"/>
      <c r="R57" s="84"/>
      <c r="S57" s="84"/>
    </row>
    <row r="58" spans="1:19" x14ac:dyDescent="0.2">
      <c r="A58" s="704"/>
      <c r="B58" s="704"/>
      <c r="C58" s="704"/>
      <c r="E58" s="705" t="e">
        <f>#REF!</f>
        <v>#REF!</v>
      </c>
      <c r="F58" s="705"/>
      <c r="G58" s="705"/>
      <c r="H58" s="705"/>
      <c r="I58" s="705"/>
      <c r="K58" s="682"/>
      <c r="L58" s="74"/>
      <c r="M58" s="84"/>
      <c r="N58" s="84"/>
      <c r="O58" s="84"/>
      <c r="P58" s="84"/>
      <c r="Q58" s="84"/>
      <c r="R58" s="84"/>
      <c r="S58" s="84"/>
    </row>
    <row r="59" spans="1:19" ht="13.5" thickBot="1" x14ac:dyDescent="0.25">
      <c r="A59" s="75"/>
      <c r="B59" s="90"/>
      <c r="C59" s="90"/>
      <c r="E59" s="706"/>
      <c r="F59" s="706"/>
      <c r="G59" s="706"/>
      <c r="H59" s="706"/>
      <c r="I59" s="706"/>
      <c r="K59" s="683"/>
      <c r="L59" s="74"/>
      <c r="M59" s="84"/>
      <c r="N59" s="84"/>
      <c r="O59" s="84"/>
      <c r="P59" s="84"/>
      <c r="Q59" s="84"/>
      <c r="R59" s="84"/>
      <c r="S59" s="84"/>
    </row>
    <row r="60" spans="1:19" x14ac:dyDescent="0.2">
      <c r="A60" s="91"/>
      <c r="B60" s="92"/>
      <c r="C60" s="92"/>
      <c r="E60" s="684" t="s">
        <v>69</v>
      </c>
      <c r="F60" s="685"/>
      <c r="G60" s="685"/>
      <c r="H60" s="685"/>
      <c r="I60" s="685"/>
      <c r="K60" s="93" t="s">
        <v>20</v>
      </c>
      <c r="L60" s="74"/>
      <c r="M60" s="84"/>
      <c r="N60" s="84"/>
      <c r="O60" s="84"/>
      <c r="P60" s="84"/>
      <c r="Q60" s="84"/>
      <c r="R60" s="84"/>
      <c r="S60" s="84"/>
    </row>
    <row r="61" spans="1:19" x14ac:dyDescent="0.2">
      <c r="A61" s="84"/>
      <c r="B61" s="84"/>
      <c r="C61" s="84"/>
      <c r="D61" s="84"/>
      <c r="E61" s="84"/>
      <c r="F61" s="84"/>
      <c r="G61" s="84"/>
      <c r="H61" s="84"/>
      <c r="I61" s="84"/>
      <c r="J61" s="84"/>
      <c r="K61" s="84"/>
      <c r="L61" s="84"/>
      <c r="M61" s="84"/>
      <c r="N61" s="84"/>
      <c r="O61" s="84"/>
      <c r="P61" s="84"/>
      <c r="Q61" s="84"/>
      <c r="R61" s="84"/>
      <c r="S61" s="84"/>
    </row>
    <row r="62" spans="1:19" x14ac:dyDescent="0.2">
      <c r="A62" s="84"/>
      <c r="B62" s="84"/>
      <c r="C62" s="84"/>
      <c r="D62" s="84"/>
      <c r="E62" s="84"/>
      <c r="F62" s="84"/>
      <c r="G62" s="84"/>
      <c r="H62" s="84"/>
      <c r="I62" s="84"/>
      <c r="J62" s="84"/>
      <c r="K62" s="84"/>
      <c r="L62" s="84"/>
      <c r="M62" s="84"/>
      <c r="N62" s="84"/>
      <c r="O62" s="84"/>
      <c r="P62" s="84"/>
      <c r="Q62" s="84"/>
      <c r="R62" s="84"/>
      <c r="S62" s="84"/>
    </row>
    <row r="63" spans="1:19" x14ac:dyDescent="0.2">
      <c r="A63" s="84"/>
      <c r="B63" s="84"/>
      <c r="C63" s="84"/>
      <c r="D63" s="84"/>
      <c r="E63" s="84"/>
      <c r="F63" s="84"/>
      <c r="G63" s="84"/>
      <c r="H63" s="84"/>
      <c r="I63" s="84"/>
      <c r="J63" s="84"/>
      <c r="K63" s="84"/>
      <c r="L63" s="84"/>
      <c r="M63" s="84"/>
      <c r="N63" s="84"/>
      <c r="O63" s="84"/>
      <c r="P63" s="84"/>
      <c r="Q63" s="84"/>
      <c r="R63" s="84"/>
      <c r="S63" s="84"/>
    </row>
    <row r="64" spans="1:19" x14ac:dyDescent="0.2">
      <c r="A64" s="84"/>
      <c r="B64" s="84"/>
      <c r="C64" s="84"/>
      <c r="D64" s="84"/>
      <c r="E64" s="84"/>
      <c r="F64" s="84"/>
      <c r="G64" s="84"/>
      <c r="H64" s="84"/>
      <c r="I64" s="84"/>
      <c r="J64" s="84"/>
      <c r="K64" s="84"/>
      <c r="L64" s="84"/>
      <c r="M64" s="84"/>
      <c r="N64" s="84"/>
      <c r="O64" s="84"/>
      <c r="P64" s="84"/>
      <c r="Q64" s="84"/>
      <c r="R64" s="84"/>
      <c r="S64" s="84"/>
    </row>
    <row r="65" spans="1:19" x14ac:dyDescent="0.2">
      <c r="A65" s="84"/>
      <c r="B65" s="84"/>
      <c r="C65" s="84"/>
      <c r="D65" s="84"/>
      <c r="E65" s="84"/>
      <c r="F65" s="84"/>
      <c r="G65" s="84"/>
      <c r="H65" s="84"/>
      <c r="I65" s="84"/>
      <c r="J65" s="84"/>
      <c r="K65" s="84"/>
      <c r="L65" s="84"/>
      <c r="M65" s="84"/>
      <c r="N65" s="84"/>
      <c r="O65" s="84"/>
      <c r="P65" s="84"/>
      <c r="Q65" s="84"/>
      <c r="R65" s="84"/>
      <c r="S65" s="84"/>
    </row>
    <row r="66" spans="1:19" x14ac:dyDescent="0.2">
      <c r="A66" s="84"/>
      <c r="B66" s="84"/>
      <c r="C66" s="84"/>
      <c r="D66" s="84"/>
      <c r="E66" s="84"/>
      <c r="F66" s="84"/>
      <c r="G66" s="84"/>
      <c r="H66" s="84"/>
      <c r="I66" s="84"/>
      <c r="J66" s="84"/>
      <c r="K66" s="84"/>
      <c r="M66" s="84"/>
      <c r="N66" s="84"/>
      <c r="O66" s="84"/>
      <c r="P66" s="84"/>
      <c r="Q66" s="84"/>
      <c r="R66" s="84"/>
      <c r="S66" s="84"/>
    </row>
    <row r="67" spans="1:19" x14ac:dyDescent="0.2">
      <c r="A67" s="84"/>
      <c r="B67" s="84"/>
      <c r="C67" s="84"/>
      <c r="D67" s="84"/>
      <c r="E67" s="84"/>
      <c r="F67" s="84"/>
      <c r="G67" s="84"/>
      <c r="H67" s="84"/>
      <c r="I67" s="84"/>
      <c r="J67" s="84"/>
      <c r="K67" s="84"/>
      <c r="M67" s="84"/>
      <c r="N67" s="84"/>
      <c r="O67" s="84"/>
      <c r="P67" s="84"/>
      <c r="Q67" s="84"/>
      <c r="R67" s="84"/>
      <c r="S67" s="84"/>
    </row>
    <row r="68" spans="1:19" x14ac:dyDescent="0.2">
      <c r="A68" s="84"/>
      <c r="B68" s="84"/>
      <c r="C68" s="84"/>
      <c r="D68" s="84"/>
      <c r="E68" s="84"/>
      <c r="F68" s="84"/>
      <c r="G68" s="84"/>
      <c r="H68" s="84"/>
      <c r="I68" s="84"/>
      <c r="J68" s="84"/>
      <c r="K68" s="84"/>
      <c r="M68" s="84"/>
      <c r="N68" s="84"/>
      <c r="O68" s="84"/>
      <c r="P68" s="84"/>
      <c r="Q68" s="84"/>
      <c r="R68" s="84"/>
      <c r="S68" s="84"/>
    </row>
    <row r="69" spans="1:19" x14ac:dyDescent="0.2">
      <c r="A69" s="84"/>
      <c r="B69" s="84"/>
      <c r="C69" s="84"/>
      <c r="D69" s="84"/>
      <c r="E69" s="84"/>
      <c r="F69" s="84"/>
      <c r="G69" s="84"/>
      <c r="H69" s="84"/>
      <c r="I69" s="84"/>
      <c r="J69" s="84"/>
      <c r="K69" s="84"/>
      <c r="M69" s="84"/>
      <c r="N69" s="84"/>
      <c r="O69" s="84"/>
      <c r="P69" s="84"/>
      <c r="Q69" s="84"/>
      <c r="R69" s="84"/>
      <c r="S69" s="84"/>
    </row>
    <row r="70" spans="1:19" x14ac:dyDescent="0.2">
      <c r="A70" s="84"/>
      <c r="B70" s="84"/>
      <c r="C70" s="84"/>
      <c r="D70" s="84"/>
      <c r="E70" s="84"/>
      <c r="F70" s="84"/>
      <c r="G70" s="84"/>
      <c r="H70" s="84"/>
      <c r="I70" s="84"/>
      <c r="J70" s="84"/>
      <c r="K70" s="84"/>
      <c r="M70" s="84"/>
      <c r="N70" s="84"/>
      <c r="O70" s="84"/>
      <c r="P70" s="84"/>
      <c r="Q70" s="84"/>
      <c r="R70" s="84"/>
      <c r="S70" s="84"/>
    </row>
    <row r="71" spans="1:19" x14ac:dyDescent="0.2">
      <c r="A71" s="84"/>
      <c r="B71" s="84"/>
      <c r="C71" s="84"/>
      <c r="D71" s="84"/>
      <c r="E71" s="84"/>
      <c r="F71" s="84"/>
      <c r="G71" s="84"/>
      <c r="H71" s="84"/>
      <c r="I71" s="84"/>
      <c r="J71" s="84"/>
      <c r="K71" s="84"/>
      <c r="M71" s="84"/>
      <c r="N71" s="84"/>
      <c r="O71" s="84"/>
      <c r="P71" s="84"/>
      <c r="Q71" s="84"/>
      <c r="R71" s="84"/>
      <c r="S71" s="84"/>
    </row>
    <row r="72" spans="1:19" x14ac:dyDescent="0.2">
      <c r="A72" s="84"/>
      <c r="B72" s="84"/>
      <c r="C72" s="84"/>
      <c r="D72" s="84"/>
      <c r="E72" s="84"/>
      <c r="F72" s="84"/>
      <c r="G72" s="84"/>
      <c r="H72" s="84"/>
      <c r="I72" s="84"/>
      <c r="J72" s="84"/>
      <c r="K72" s="84"/>
      <c r="M72" s="84"/>
      <c r="N72" s="84"/>
      <c r="O72" s="84"/>
      <c r="P72" s="84"/>
      <c r="Q72" s="84"/>
      <c r="R72" s="84"/>
      <c r="S72" s="84"/>
    </row>
    <row r="73" spans="1:19" x14ac:dyDescent="0.2">
      <c r="A73" s="84"/>
      <c r="B73" s="84"/>
      <c r="C73" s="84"/>
      <c r="D73" s="84"/>
      <c r="E73" s="84"/>
      <c r="F73" s="84"/>
      <c r="G73" s="84"/>
      <c r="H73" s="84"/>
      <c r="I73" s="84"/>
      <c r="J73" s="84"/>
      <c r="K73" s="84"/>
      <c r="M73" s="84"/>
      <c r="N73" s="84"/>
      <c r="O73" s="84"/>
      <c r="P73" s="84"/>
      <c r="Q73" s="84"/>
      <c r="R73" s="84"/>
      <c r="S73" s="84"/>
    </row>
    <row r="74" spans="1:19" x14ac:dyDescent="0.2">
      <c r="A74" s="84"/>
      <c r="B74" s="84"/>
      <c r="C74" s="84"/>
      <c r="D74" s="84"/>
      <c r="E74" s="84"/>
      <c r="F74" s="84"/>
      <c r="G74" s="84"/>
      <c r="H74" s="84"/>
      <c r="I74" s="84"/>
      <c r="J74" s="84"/>
      <c r="K74" s="84"/>
      <c r="M74" s="84"/>
      <c r="N74" s="84"/>
      <c r="O74" s="84"/>
      <c r="P74" s="84"/>
      <c r="Q74" s="84"/>
      <c r="R74" s="84"/>
      <c r="S74" s="84"/>
    </row>
    <row r="75" spans="1:19" x14ac:dyDescent="0.2">
      <c r="A75" s="84"/>
      <c r="B75" s="84"/>
      <c r="C75" s="84"/>
      <c r="D75" s="84"/>
      <c r="E75" s="84"/>
      <c r="F75" s="84"/>
      <c r="G75" s="84"/>
      <c r="H75" s="84"/>
      <c r="I75" s="84"/>
      <c r="J75" s="84"/>
      <c r="K75" s="84"/>
      <c r="M75" s="84"/>
      <c r="N75" s="84"/>
      <c r="O75" s="84"/>
      <c r="P75" s="84"/>
      <c r="Q75" s="84"/>
      <c r="R75" s="84"/>
      <c r="S75" s="84"/>
    </row>
    <row r="76" spans="1:19" x14ac:dyDescent="0.2">
      <c r="A76" s="84"/>
      <c r="B76" s="84"/>
      <c r="C76" s="84"/>
      <c r="D76" s="84"/>
      <c r="E76" s="84"/>
      <c r="F76" s="84"/>
      <c r="G76" s="84"/>
      <c r="H76" s="84"/>
      <c r="I76" s="84"/>
      <c r="J76" s="84"/>
      <c r="K76" s="84"/>
      <c r="M76" s="84"/>
      <c r="N76" s="84"/>
      <c r="O76" s="84"/>
      <c r="P76" s="84"/>
      <c r="Q76" s="84"/>
      <c r="R76" s="84"/>
      <c r="S76" s="84"/>
    </row>
    <row r="77" spans="1:19" x14ac:dyDescent="0.2">
      <c r="A77" s="84"/>
      <c r="B77" s="84"/>
      <c r="C77" s="84"/>
      <c r="D77" s="84"/>
      <c r="E77" s="84"/>
      <c r="F77" s="84"/>
      <c r="G77" s="84"/>
      <c r="H77" s="84"/>
      <c r="I77" s="84"/>
      <c r="J77" s="84"/>
      <c r="K77" s="84"/>
      <c r="M77" s="84"/>
      <c r="N77" s="84"/>
      <c r="O77" s="84"/>
      <c r="P77" s="84"/>
      <c r="Q77" s="84"/>
      <c r="R77" s="84"/>
      <c r="S77" s="84"/>
    </row>
    <row r="78" spans="1:19" x14ac:dyDescent="0.2">
      <c r="A78" s="84"/>
      <c r="B78" s="84"/>
      <c r="C78" s="84"/>
      <c r="D78" s="84"/>
      <c r="E78" s="84"/>
      <c r="F78" s="84"/>
      <c r="G78" s="84"/>
      <c r="H78" s="84"/>
      <c r="I78" s="84"/>
      <c r="J78" s="84"/>
      <c r="K78" s="84"/>
      <c r="M78" s="84"/>
      <c r="N78" s="84"/>
      <c r="O78" s="84"/>
      <c r="P78" s="84"/>
      <c r="Q78" s="84"/>
      <c r="R78" s="84"/>
      <c r="S78" s="84"/>
    </row>
    <row r="79" spans="1:19" x14ac:dyDescent="0.2">
      <c r="A79" s="84"/>
      <c r="B79" s="84"/>
      <c r="C79" s="84"/>
      <c r="D79" s="84"/>
      <c r="E79" s="84"/>
      <c r="F79" s="84"/>
      <c r="G79" s="84"/>
      <c r="H79" s="84"/>
      <c r="I79" s="84"/>
      <c r="J79" s="84"/>
      <c r="K79" s="84"/>
      <c r="M79" s="84"/>
      <c r="N79" s="84"/>
      <c r="O79" s="84"/>
      <c r="P79" s="84"/>
      <c r="Q79" s="84"/>
      <c r="R79" s="84"/>
      <c r="S79" s="84"/>
    </row>
    <row r="80" spans="1:19" x14ac:dyDescent="0.2">
      <c r="A80" s="84"/>
      <c r="B80" s="84"/>
      <c r="C80" s="84"/>
      <c r="D80" s="84"/>
      <c r="E80" s="84"/>
      <c r="F80" s="84"/>
      <c r="G80" s="84"/>
      <c r="H80" s="84"/>
      <c r="I80" s="84"/>
      <c r="J80" s="84"/>
      <c r="K80" s="84"/>
      <c r="M80" s="84"/>
      <c r="N80" s="84"/>
      <c r="O80" s="84"/>
      <c r="P80" s="84"/>
      <c r="Q80" s="84"/>
      <c r="R80" s="84"/>
      <c r="S80" s="84"/>
    </row>
    <row r="81" spans="1:19" x14ac:dyDescent="0.2">
      <c r="A81" s="84"/>
      <c r="B81" s="84"/>
      <c r="C81" s="84"/>
      <c r="D81" s="84"/>
      <c r="E81" s="84"/>
      <c r="F81" s="84"/>
      <c r="G81" s="84"/>
      <c r="H81" s="84"/>
      <c r="I81" s="84"/>
      <c r="J81" s="84"/>
      <c r="K81" s="84"/>
      <c r="M81" s="84"/>
      <c r="N81" s="84"/>
      <c r="O81" s="84"/>
      <c r="P81" s="84"/>
      <c r="Q81" s="84"/>
      <c r="R81" s="84"/>
      <c r="S81" s="84"/>
    </row>
    <row r="82" spans="1:19" x14ac:dyDescent="0.2">
      <c r="M82" s="84"/>
      <c r="N82" s="84"/>
      <c r="O82" s="84"/>
      <c r="P82" s="84"/>
      <c r="Q82" s="84"/>
      <c r="R82" s="84"/>
      <c r="S82" s="84"/>
    </row>
    <row r="83" spans="1:19" x14ac:dyDescent="0.2">
      <c r="M83" s="84"/>
      <c r="N83" s="84"/>
      <c r="O83" s="84"/>
      <c r="P83" s="84"/>
      <c r="Q83" s="84"/>
      <c r="R83" s="84"/>
      <c r="S83" s="84"/>
    </row>
    <row r="84" spans="1:19" x14ac:dyDescent="0.2">
      <c r="M84" s="84"/>
      <c r="N84" s="84"/>
      <c r="O84" s="84"/>
      <c r="P84" s="84"/>
      <c r="Q84" s="84"/>
      <c r="R84" s="84"/>
      <c r="S84" s="84"/>
    </row>
    <row r="85" spans="1:19" x14ac:dyDescent="0.2">
      <c r="M85" s="84"/>
      <c r="N85" s="84"/>
      <c r="O85" s="84"/>
      <c r="P85" s="84"/>
      <c r="Q85" s="84"/>
      <c r="R85" s="84"/>
      <c r="S85" s="84"/>
    </row>
    <row r="86" spans="1:19" x14ac:dyDescent="0.2">
      <c r="M86" s="84"/>
      <c r="N86" s="84"/>
      <c r="O86" s="84"/>
      <c r="P86" s="84"/>
      <c r="Q86" s="84"/>
      <c r="R86" s="84"/>
      <c r="S86" s="84"/>
    </row>
    <row r="87" spans="1:19" x14ac:dyDescent="0.2">
      <c r="M87" s="84"/>
      <c r="N87" s="84"/>
      <c r="O87" s="84"/>
      <c r="P87" s="84"/>
      <c r="Q87" s="84"/>
      <c r="R87" s="84"/>
      <c r="S87" s="84"/>
    </row>
    <row r="88" spans="1:19" x14ac:dyDescent="0.2">
      <c r="M88" s="84"/>
      <c r="N88" s="84"/>
      <c r="O88" s="84"/>
      <c r="P88" s="84"/>
      <c r="Q88" s="84"/>
      <c r="R88" s="84"/>
      <c r="S88" s="84"/>
    </row>
  </sheetData>
  <sheetProtection selectLockedCells="1"/>
  <customSheetViews>
    <customSheetView guid="{52CD16EA-6A0A-4D86-B11B-631248FD7960}" showPageBreaks="1" showGridLines="0" fitToPage="1" printArea="1" state="hidden" view="pageBreakPreview" topLeftCell="A34">
      <selection activeCell="L58" sqref="L58"/>
      <pageMargins left="0.25" right="0.25" top="0.25" bottom="0.25" header="0.5" footer="0.5"/>
      <pageSetup scale="84" orientation="portrait" r:id="rId1"/>
      <headerFooter alignWithMargins="0"/>
    </customSheetView>
  </customSheetViews>
  <mergeCells count="81">
    <mergeCell ref="C7:L7"/>
    <mergeCell ref="K1:L1"/>
    <mergeCell ref="A2:L2"/>
    <mergeCell ref="A3:L3"/>
    <mergeCell ref="A4:L4"/>
    <mergeCell ref="A5:L5"/>
    <mergeCell ref="A9:G9"/>
    <mergeCell ref="A10:B10"/>
    <mergeCell ref="D10:G13"/>
    <mergeCell ref="A11:B11"/>
    <mergeCell ref="A12:B12"/>
    <mergeCell ref="A13:B13"/>
    <mergeCell ref="A14:B14"/>
    <mergeCell ref="D14:G14"/>
    <mergeCell ref="A15:B15"/>
    <mergeCell ref="D15:G15"/>
    <mergeCell ref="A16:B16"/>
    <mergeCell ref="D16:G16"/>
    <mergeCell ref="A17:B17"/>
    <mergeCell ref="D17:G19"/>
    <mergeCell ref="A18:B18"/>
    <mergeCell ref="A19:B19"/>
    <mergeCell ref="A20:B20"/>
    <mergeCell ref="D20:G20"/>
    <mergeCell ref="A21:B21"/>
    <mergeCell ref="D21:G21"/>
    <mergeCell ref="A22:B22"/>
    <mergeCell ref="D22:G22"/>
    <mergeCell ref="A23:B23"/>
    <mergeCell ref="D23:G23"/>
    <mergeCell ref="A24:B24"/>
    <mergeCell ref="D24:G24"/>
    <mergeCell ref="A25:C26"/>
    <mergeCell ref="D25:E26"/>
    <mergeCell ref="F25:G25"/>
    <mergeCell ref="F26:G26"/>
    <mergeCell ref="A27:C30"/>
    <mergeCell ref="D27:E28"/>
    <mergeCell ref="F27:G27"/>
    <mergeCell ref="F28:G28"/>
    <mergeCell ref="D29:E30"/>
    <mergeCell ref="F29:G29"/>
    <mergeCell ref="F30:G30"/>
    <mergeCell ref="A35:C37"/>
    <mergeCell ref="D35:G35"/>
    <mergeCell ref="D36:G36"/>
    <mergeCell ref="D37:G37"/>
    <mergeCell ref="A31:C31"/>
    <mergeCell ref="D31:E31"/>
    <mergeCell ref="F31:G31"/>
    <mergeCell ref="A32:C32"/>
    <mergeCell ref="D32:E32"/>
    <mergeCell ref="F32:G32"/>
    <mergeCell ref="A33:C34"/>
    <mergeCell ref="D33:E33"/>
    <mergeCell ref="F33:G33"/>
    <mergeCell ref="D34:E34"/>
    <mergeCell ref="F34:G34"/>
    <mergeCell ref="A47:C47"/>
    <mergeCell ref="D47:F47"/>
    <mergeCell ref="A38:C38"/>
    <mergeCell ref="D38:G38"/>
    <mergeCell ref="A39:C42"/>
    <mergeCell ref="D39:G39"/>
    <mergeCell ref="D40:G40"/>
    <mergeCell ref="D41:G41"/>
    <mergeCell ref="D42:G42"/>
    <mergeCell ref="A43:C46"/>
    <mergeCell ref="D43:G43"/>
    <mergeCell ref="D44:G44"/>
    <mergeCell ref="D45:G45"/>
    <mergeCell ref="D46:G46"/>
    <mergeCell ref="K58:K59"/>
    <mergeCell ref="E60:I60"/>
    <mergeCell ref="A48:C51"/>
    <mergeCell ref="D48:G48"/>
    <mergeCell ref="D49:G49"/>
    <mergeCell ref="D50:G50"/>
    <mergeCell ref="D51:G51"/>
    <mergeCell ref="A58:C58"/>
    <mergeCell ref="E58:I59"/>
  </mergeCells>
  <pageMargins left="0.25" right="0.25" top="0.25" bottom="0.25" header="0.5" footer="0.5"/>
  <pageSetup scale="84"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indexed="13"/>
    <pageSetUpPr fitToPage="1"/>
  </sheetPr>
  <dimension ref="A1:BR90"/>
  <sheetViews>
    <sheetView showGridLines="0" zoomScaleNormal="100" zoomScaleSheetLayoutView="100" workbookViewId="0">
      <selection activeCell="A5" sqref="A5:M5"/>
    </sheetView>
  </sheetViews>
  <sheetFormatPr defaultColWidth="8.85546875" defaultRowHeight="12.75" x14ac:dyDescent="0.2"/>
  <cols>
    <col min="1" max="1" width="8.42578125" customWidth="1"/>
    <col min="2" max="2" width="8.85546875" customWidth="1"/>
    <col min="3" max="3" width="5" customWidth="1"/>
    <col min="4" max="4" width="12.42578125" customWidth="1"/>
    <col min="6" max="6" width="9.85546875" customWidth="1"/>
    <col min="7" max="7" width="3.7109375" customWidth="1"/>
    <col min="8" max="8" width="7.28515625" customWidth="1"/>
    <col min="9" max="9" width="7.85546875" customWidth="1"/>
    <col min="10" max="10" width="9.85546875" customWidth="1"/>
    <col min="11" max="11" width="11" customWidth="1"/>
    <col min="12" max="12" width="10.85546875" bestFit="1" customWidth="1"/>
    <col min="13" max="13" width="10.140625" customWidth="1"/>
    <col min="14" max="70" width="8.85546875" style="27"/>
  </cols>
  <sheetData>
    <row r="1" spans="1:70" x14ac:dyDescent="0.2">
      <c r="H1" s="2"/>
      <c r="K1" s="68" t="s">
        <v>1</v>
      </c>
      <c r="L1" s="814" t="e">
        <f>#REF!</f>
        <v>#REF!</v>
      </c>
      <c r="M1" s="814"/>
    </row>
    <row r="2" spans="1:70" s="26" customFormat="1" ht="18" x14ac:dyDescent="0.25">
      <c r="A2" s="823" t="e">
        <f>#REF!</f>
        <v>#REF!</v>
      </c>
      <c r="B2" s="823"/>
      <c r="C2" s="823"/>
      <c r="D2" s="823"/>
      <c r="E2" s="823"/>
      <c r="F2" s="823"/>
      <c r="G2" s="823"/>
      <c r="H2" s="823"/>
      <c r="I2" s="823"/>
      <c r="J2" s="823"/>
      <c r="K2" s="823"/>
      <c r="L2" s="823"/>
      <c r="M2" s="823"/>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row>
    <row r="3" spans="1:70" s="26" customFormat="1" ht="18" x14ac:dyDescent="0.25">
      <c r="A3" s="823" t="e">
        <f>#REF!</f>
        <v>#REF!</v>
      </c>
      <c r="B3" s="823"/>
      <c r="C3" s="823"/>
      <c r="D3" s="823"/>
      <c r="E3" s="823"/>
      <c r="F3" s="823"/>
      <c r="G3" s="823"/>
      <c r="H3" s="823"/>
      <c r="I3" s="823"/>
      <c r="J3" s="823"/>
      <c r="K3" s="823"/>
      <c r="L3" s="823"/>
      <c r="M3" s="823"/>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row>
    <row r="4" spans="1:70" s="26" customFormat="1" ht="15.75" x14ac:dyDescent="0.25">
      <c r="A4" s="824" t="e">
        <f>#REF!</f>
        <v>#REF!</v>
      </c>
      <c r="B4" s="824"/>
      <c r="C4" s="824"/>
      <c r="D4" s="824"/>
      <c r="E4" s="824"/>
      <c r="F4" s="824"/>
      <c r="G4" s="824"/>
      <c r="H4" s="824"/>
      <c r="I4" s="824"/>
      <c r="J4" s="824"/>
      <c r="K4" s="824"/>
      <c r="L4" s="824"/>
      <c r="M4" s="824"/>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row>
    <row r="5" spans="1:70" s="26" customFormat="1" ht="15" x14ac:dyDescent="0.25">
      <c r="A5" s="819"/>
      <c r="B5" s="819"/>
      <c r="C5" s="819"/>
      <c r="D5" s="819"/>
      <c r="E5" s="819"/>
      <c r="F5" s="819"/>
      <c r="G5" s="819"/>
      <c r="H5" s="819"/>
      <c r="I5" s="819"/>
      <c r="J5" s="819"/>
      <c r="K5" s="819"/>
      <c r="L5" s="819"/>
      <c r="M5" s="81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row>
    <row r="6" spans="1:70" s="26" customFormat="1" ht="15" x14ac:dyDescent="0.25">
      <c r="A6" s="30"/>
      <c r="B6" s="30"/>
      <c r="C6" s="30"/>
      <c r="D6" s="30"/>
      <c r="E6" s="30"/>
      <c r="F6" s="30"/>
      <c r="G6" s="30"/>
      <c r="H6" s="30"/>
      <c r="I6" s="30"/>
      <c r="J6" s="30"/>
      <c r="K6" s="30"/>
      <c r="L6" s="30"/>
      <c r="M6" s="30"/>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row>
    <row r="7" spans="1:70" s="26" customFormat="1" ht="14.25" x14ac:dyDescent="0.2">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row>
    <row r="8" spans="1:70" s="26" customFormat="1" ht="15" x14ac:dyDescent="0.25">
      <c r="A8" s="31" t="s">
        <v>34</v>
      </c>
      <c r="B8" s="32"/>
      <c r="C8" s="33"/>
      <c r="D8" s="681" t="e">
        <f>#REF!</f>
        <v>#REF!</v>
      </c>
      <c r="E8" s="681"/>
      <c r="F8" s="681"/>
      <c r="G8" s="681"/>
      <c r="H8" s="681"/>
      <c r="I8" s="681"/>
      <c r="J8" s="681"/>
      <c r="K8" s="681"/>
      <c r="L8" s="34"/>
      <c r="M8" s="34"/>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row>
    <row r="9" spans="1:70" s="26" customFormat="1" ht="15" customHeight="1" x14ac:dyDescent="0.25">
      <c r="A9" s="3" t="s">
        <v>35</v>
      </c>
      <c r="B9" s="3"/>
      <c r="C9" s="35"/>
      <c r="D9" s="818" t="e">
        <f>#REF!</f>
        <v>#REF!</v>
      </c>
      <c r="E9" s="818"/>
      <c r="F9" s="818"/>
      <c r="G9" s="818"/>
      <c r="H9" s="818"/>
      <c r="I9" s="18" t="s">
        <v>21</v>
      </c>
      <c r="J9" s="821" t="e">
        <f>#REF!</f>
        <v>#REF!</v>
      </c>
      <c r="K9" s="822"/>
      <c r="L9" s="822"/>
      <c r="M9" s="822"/>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row>
    <row r="10" spans="1:70" s="26" customFormat="1" ht="15" x14ac:dyDescent="0.25">
      <c r="A10" s="3" t="s">
        <v>36</v>
      </c>
      <c r="B10" s="3"/>
      <c r="C10" s="35"/>
      <c r="D10" s="818" t="e">
        <f>#REF!</f>
        <v>#REF!</v>
      </c>
      <c r="E10" s="818"/>
      <c r="F10" s="818"/>
      <c r="G10" s="825" t="s">
        <v>40</v>
      </c>
      <c r="H10" s="826"/>
      <c r="I10" s="826"/>
      <c r="J10" s="826"/>
      <c r="K10" s="818" t="e">
        <f>#REF!</f>
        <v>#REF!</v>
      </c>
      <c r="L10" s="820"/>
      <c r="M10" s="820"/>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row>
    <row r="11" spans="1:70" s="26" customFormat="1" ht="15" x14ac:dyDescent="0.25">
      <c r="A11" s="3" t="s">
        <v>37</v>
      </c>
      <c r="B11" s="3"/>
      <c r="C11" s="35"/>
      <c r="D11" s="827" t="e">
        <f>#REF!</f>
        <v>#REF!</v>
      </c>
      <c r="E11" s="828"/>
      <c r="F11" s="828"/>
      <c r="G11" s="828"/>
      <c r="H11" s="828"/>
      <c r="I11" s="828"/>
      <c r="J11" s="828"/>
      <c r="K11" s="828"/>
      <c r="L11" s="828"/>
      <c r="M11" s="828"/>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row>
    <row r="12" spans="1:70" s="26" customFormat="1" ht="15" x14ac:dyDescent="0.25">
      <c r="A12" s="3"/>
      <c r="B12" s="3"/>
      <c r="C12" s="35"/>
      <c r="D12" s="818" t="e">
        <f>#REF!</f>
        <v>#REF!</v>
      </c>
      <c r="E12" s="818"/>
      <c r="F12" s="818"/>
      <c r="G12" s="815"/>
      <c r="H12" s="815"/>
      <c r="I12" s="66" t="e">
        <f>#REF!</f>
        <v>#REF!</v>
      </c>
      <c r="J12" s="816"/>
      <c r="K12" s="816"/>
      <c r="L12" s="67" t="e">
        <f>#REF!</f>
        <v>#REF!</v>
      </c>
      <c r="M12" s="36"/>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row>
    <row r="13" spans="1:70" s="26" customFormat="1" ht="15" x14ac:dyDescent="0.25">
      <c r="A13" s="37"/>
      <c r="B13" s="37"/>
      <c r="C13" s="38"/>
      <c r="D13" s="19" t="s">
        <v>17</v>
      </c>
      <c r="E13" s="19"/>
      <c r="F13" s="39" t="s">
        <v>9</v>
      </c>
      <c r="G13" s="39"/>
      <c r="H13" s="39"/>
      <c r="I13" s="19" t="s">
        <v>18</v>
      </c>
      <c r="J13" s="817"/>
      <c r="K13" s="817"/>
      <c r="L13" s="19" t="s">
        <v>19</v>
      </c>
      <c r="M13" s="40"/>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row>
    <row r="14" spans="1:70" s="26" customFormat="1" ht="15.75" customHeight="1" x14ac:dyDescent="0.2">
      <c r="A14" s="37"/>
      <c r="B14" s="37"/>
      <c r="C14" s="38"/>
      <c r="D14" s="41"/>
      <c r="E14" s="42"/>
      <c r="F14" s="42"/>
      <c r="G14" s="42"/>
      <c r="H14" s="42"/>
      <c r="I14" s="42"/>
      <c r="J14" s="42"/>
      <c r="K14" s="42"/>
      <c r="L14" s="42"/>
      <c r="M14" s="43"/>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row>
    <row r="15" spans="1:70" s="26" customFormat="1" ht="14.25" x14ac:dyDescent="0.2">
      <c r="A15" s="44" t="s">
        <v>28</v>
      </c>
      <c r="B15" s="44"/>
      <c r="C15" s="44"/>
      <c r="D15" s="44"/>
      <c r="E15" s="44"/>
      <c r="F15" s="44"/>
      <c r="G15" s="44"/>
      <c r="H15" s="44"/>
      <c r="I15" s="44"/>
      <c r="J15" s="44"/>
      <c r="K15" s="44"/>
      <c r="L15" s="44"/>
      <c r="M15" s="44"/>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row>
    <row r="16" spans="1:70" s="26" customFormat="1" ht="15.75" customHeight="1" x14ac:dyDescent="0.25">
      <c r="A16" s="45" t="s">
        <v>38</v>
      </c>
      <c r="B16" s="46"/>
      <c r="C16" s="809" t="e">
        <f>#REF!</f>
        <v>#REF!</v>
      </c>
      <c r="D16" s="809"/>
      <c r="E16" s="809"/>
      <c r="F16" s="809"/>
      <c r="G16" s="809"/>
      <c r="H16" s="809"/>
      <c r="I16" s="809"/>
      <c r="J16" s="809"/>
      <c r="K16" s="42"/>
      <c r="L16" s="42"/>
      <c r="M16" s="43"/>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row>
    <row r="17" spans="1:70" s="26" customFormat="1" ht="15.75" customHeight="1" x14ac:dyDescent="0.25">
      <c r="A17" s="45" t="s">
        <v>39</v>
      </c>
      <c r="B17" s="46"/>
      <c r="C17" s="809" t="e">
        <f>#REF!</f>
        <v>#REF!</v>
      </c>
      <c r="D17" s="809"/>
      <c r="E17" s="809"/>
      <c r="F17" s="809"/>
      <c r="G17" s="809"/>
      <c r="H17" s="809"/>
      <c r="I17" s="809"/>
      <c r="J17" s="809"/>
      <c r="K17" s="42"/>
      <c r="L17" s="42"/>
      <c r="M17" s="43"/>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row>
    <row r="18" spans="1:70" s="26" customFormat="1" ht="15.75" customHeight="1" x14ac:dyDescent="0.25">
      <c r="A18" s="45" t="s">
        <v>33</v>
      </c>
      <c r="B18" s="46"/>
      <c r="C18" s="809" t="e">
        <f>#REF!</f>
        <v>#REF!</v>
      </c>
      <c r="D18" s="809"/>
      <c r="E18" s="809"/>
      <c r="F18" s="809"/>
      <c r="G18" s="809"/>
      <c r="H18" s="809"/>
      <c r="I18" s="809"/>
      <c r="J18" s="809"/>
      <c r="K18" s="42"/>
      <c r="L18" s="42"/>
      <c r="M18" s="43"/>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row>
    <row r="19" spans="1:70" s="26" customFormat="1" ht="15.75" customHeight="1" x14ac:dyDescent="0.25">
      <c r="A19" s="810" t="s">
        <v>35</v>
      </c>
      <c r="B19" s="810"/>
      <c r="C19" s="811" t="e">
        <f>#REF!</f>
        <v>#REF!</v>
      </c>
      <c r="D19" s="811"/>
      <c r="E19" s="811"/>
      <c r="F19" s="811"/>
      <c r="G19" s="811"/>
      <c r="H19" s="47" t="s">
        <v>21</v>
      </c>
      <c r="I19" s="796" t="e">
        <f>#REF!</f>
        <v>#REF!</v>
      </c>
      <c r="J19" s="796"/>
      <c r="K19" s="42"/>
      <c r="L19" s="42"/>
      <c r="M19" s="43"/>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row>
    <row r="20" spans="1:70" s="26" customFormat="1" ht="15.75" customHeight="1" x14ac:dyDescent="0.2">
      <c r="A20" s="37"/>
      <c r="B20" s="37"/>
      <c r="C20" s="38"/>
      <c r="D20" s="41"/>
      <c r="E20" s="42"/>
      <c r="F20" s="42"/>
      <c r="G20" s="42"/>
      <c r="H20" s="42"/>
      <c r="I20" s="42"/>
      <c r="J20" s="42"/>
      <c r="K20" s="42"/>
      <c r="L20" s="42"/>
      <c r="M20" s="43"/>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row>
    <row r="21" spans="1:70" s="26" customFormat="1" ht="15.75" customHeight="1" x14ac:dyDescent="0.25">
      <c r="A21" s="3" t="s">
        <v>27</v>
      </c>
      <c r="B21" s="37"/>
      <c r="C21" s="795" t="e">
        <f>#REF!+'Lighting Retrofit Savings calc'!K53+'NC Lighting Savings Calc'!L55</f>
        <v>#REF!</v>
      </c>
      <c r="D21" s="794"/>
      <c r="E21" s="42"/>
      <c r="F21" s="42"/>
      <c r="G21" s="42"/>
      <c r="H21" s="42"/>
      <c r="I21" s="42"/>
      <c r="J21" s="42"/>
      <c r="K21" s="42"/>
      <c r="L21" s="42"/>
      <c r="M21" s="43"/>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row>
    <row r="22" spans="1:70" s="52" customFormat="1" ht="15" customHeight="1" x14ac:dyDescent="0.25">
      <c r="A22" s="48"/>
      <c r="B22" s="49"/>
      <c r="C22" s="46"/>
      <c r="D22" s="50"/>
      <c r="E22" s="42"/>
      <c r="F22" s="42"/>
      <c r="G22" s="42"/>
      <c r="H22" s="42"/>
      <c r="I22" s="42"/>
      <c r="J22" s="42"/>
      <c r="K22" s="42"/>
      <c r="L22" s="42"/>
      <c r="M22" s="43"/>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row>
    <row r="23" spans="1:70" s="26" customFormat="1" ht="15" x14ac:dyDescent="0.25">
      <c r="A23" s="3" t="s">
        <v>26</v>
      </c>
      <c r="B23" s="37"/>
      <c r="C23" s="793" t="e">
        <f>'NC Lighting Savings Calc'!L57+'Lighting Retrofit Savings calc'!L53+#REF!+#REF!</f>
        <v>#REF!</v>
      </c>
      <c r="D23" s="794"/>
      <c r="E23" s="41"/>
      <c r="F23" s="53"/>
      <c r="G23" s="53"/>
      <c r="H23" s="53"/>
      <c r="I23" s="53"/>
      <c r="J23" s="53"/>
      <c r="K23" s="53"/>
      <c r="L23" s="20"/>
      <c r="M23" s="43"/>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row>
    <row r="24" spans="1:70" s="26" customFormat="1" ht="15" x14ac:dyDescent="0.25">
      <c r="A24" s="3"/>
      <c r="B24" s="37"/>
      <c r="C24" s="54"/>
      <c r="D24" s="50"/>
      <c r="E24" s="41"/>
      <c r="F24" s="53"/>
      <c r="G24" s="53"/>
      <c r="H24" s="53"/>
      <c r="I24" s="53"/>
      <c r="J24" s="53"/>
      <c r="K24" s="53"/>
      <c r="L24" s="20"/>
      <c r="M24" s="6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row>
    <row r="25" spans="1:70" s="26" customFormat="1" ht="15" x14ac:dyDescent="0.25">
      <c r="A25" s="48"/>
      <c r="B25" s="49"/>
      <c r="C25" s="54"/>
      <c r="D25" s="76"/>
      <c r="E25" s="53"/>
      <c r="F25" s="53"/>
      <c r="G25" s="53"/>
      <c r="H25" s="53"/>
      <c r="I25" s="53"/>
      <c r="J25" s="53"/>
      <c r="K25" s="20"/>
      <c r="L25" s="43"/>
      <c r="M25" s="28"/>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row>
    <row r="26" spans="1:70" s="26" customFormat="1" ht="15" x14ac:dyDescent="0.25">
      <c r="A26" s="48"/>
      <c r="B26" s="49"/>
      <c r="C26" s="54"/>
      <c r="D26" s="76"/>
      <c r="E26" s="53"/>
      <c r="F26" s="53"/>
      <c r="G26" s="53"/>
      <c r="H26" s="53"/>
      <c r="I26" s="53"/>
      <c r="J26" s="53"/>
      <c r="K26" s="20"/>
      <c r="L26" s="43"/>
      <c r="M26" s="28"/>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row>
    <row r="27" spans="1:70" s="26" customFormat="1" ht="15" x14ac:dyDescent="0.25">
      <c r="A27" s="48"/>
      <c r="B27" s="49"/>
      <c r="C27" s="54"/>
      <c r="D27" s="76"/>
      <c r="E27" s="53"/>
      <c r="F27" s="53"/>
      <c r="G27" s="53"/>
      <c r="H27" s="53"/>
      <c r="I27" s="53"/>
      <c r="J27" s="53"/>
      <c r="K27" s="20"/>
      <c r="L27" s="43"/>
      <c r="M27" s="28"/>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row>
    <row r="28" spans="1:70" s="26" customFormat="1" ht="17.25" customHeight="1" x14ac:dyDescent="0.25">
      <c r="A28" s="812"/>
      <c r="B28" s="813"/>
      <c r="C28" s="54"/>
      <c r="D28" s="76"/>
      <c r="E28" s="53"/>
      <c r="F28" s="53"/>
      <c r="G28" s="53"/>
      <c r="H28" s="53"/>
      <c r="I28" s="53"/>
      <c r="J28" s="53"/>
      <c r="K28" s="20"/>
      <c r="L28" s="43"/>
      <c r="M28" s="28"/>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row>
    <row r="29" spans="1:70" s="26" customFormat="1" ht="15" customHeight="1" x14ac:dyDescent="0.25">
      <c r="A29" s="3"/>
      <c r="B29" s="37"/>
      <c r="C29" s="46"/>
      <c r="D29" s="50"/>
      <c r="E29" s="41"/>
      <c r="F29" s="53"/>
      <c r="G29" s="53"/>
      <c r="H29" s="53"/>
      <c r="I29" s="53"/>
      <c r="J29" s="53"/>
      <c r="K29" s="53"/>
      <c r="L29" s="20"/>
      <c r="M29" s="6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row>
    <row r="30" spans="1:70" s="26" customFormat="1" ht="15" x14ac:dyDescent="0.25">
      <c r="A30" s="3" t="s">
        <v>25</v>
      </c>
      <c r="B30" s="37"/>
      <c r="C30" s="791" t="e">
        <f>#REF!+#REF!+#REF!</f>
        <v>#REF!</v>
      </c>
      <c r="D30" s="792"/>
      <c r="E30" s="50"/>
      <c r="F30" s="53"/>
      <c r="G30" s="53"/>
      <c r="H30" s="53"/>
      <c r="I30" s="53"/>
      <c r="J30" s="53"/>
      <c r="K30" s="53"/>
      <c r="L30" s="20"/>
      <c r="M30" s="43"/>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row>
    <row r="31" spans="1:70" s="26" customFormat="1" ht="15" customHeight="1" x14ac:dyDescent="0.25">
      <c r="A31" s="3"/>
      <c r="B31" s="37"/>
      <c r="C31" s="55"/>
      <c r="D31" s="56"/>
      <c r="E31" s="50"/>
      <c r="F31" s="53"/>
      <c r="G31" s="53"/>
      <c r="H31" s="53"/>
      <c r="I31" s="53"/>
      <c r="J31" s="53"/>
      <c r="K31" s="53"/>
      <c r="L31" s="20"/>
      <c r="M31" s="43"/>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row>
    <row r="32" spans="1:70" s="26" customFormat="1" ht="15" x14ac:dyDescent="0.25">
      <c r="A32" s="3" t="s">
        <v>16</v>
      </c>
      <c r="B32" s="37"/>
      <c r="C32" s="791" t="e">
        <f>#REF!+#REF!+#REF!</f>
        <v>#REF!</v>
      </c>
      <c r="D32" s="792"/>
      <c r="E32" s="34"/>
      <c r="F32" s="34"/>
      <c r="G32" s="34"/>
      <c r="H32" s="34"/>
      <c r="I32" s="34"/>
      <c r="J32" s="34"/>
      <c r="K32" s="34"/>
      <c r="L32" s="35"/>
      <c r="M32" s="38"/>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row>
    <row r="33" spans="1:70" s="26" customFormat="1" ht="15" x14ac:dyDescent="0.25">
      <c r="A33" s="3"/>
      <c r="B33" s="37"/>
      <c r="C33" s="57"/>
      <c r="D33" s="52"/>
      <c r="L33" s="3"/>
      <c r="M33" s="37"/>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row>
    <row r="34" spans="1:70" s="26" customFormat="1" ht="15.75" thickBot="1" x14ac:dyDescent="0.3">
      <c r="A34" s="37"/>
      <c r="B34" s="37"/>
      <c r="C34" s="37"/>
      <c r="D34" s="808"/>
      <c r="E34" s="808"/>
      <c r="F34" s="807"/>
      <c r="G34" s="807"/>
      <c r="H34" s="807"/>
      <c r="I34" s="807"/>
      <c r="J34" s="807"/>
      <c r="K34" s="807"/>
      <c r="L34" s="4" t="s">
        <v>20</v>
      </c>
      <c r="M34" s="58"/>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row>
    <row r="35" spans="1:70" s="26" customFormat="1" ht="15.75" customHeight="1" x14ac:dyDescent="0.2">
      <c r="A35" s="37"/>
      <c r="B35" s="37"/>
      <c r="C35" s="37"/>
      <c r="D35" s="59"/>
      <c r="E35" s="805" t="s">
        <v>69</v>
      </c>
      <c r="F35" s="805"/>
      <c r="G35" s="805"/>
      <c r="H35" s="805"/>
      <c r="I35" s="805"/>
      <c r="J35" s="805"/>
      <c r="K35" s="805"/>
      <c r="L35" s="805"/>
      <c r="M35" s="60"/>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row>
    <row r="36" spans="1:70" s="26" customFormat="1" ht="15" x14ac:dyDescent="0.25">
      <c r="A36" s="3"/>
      <c r="B36" s="37"/>
      <c r="C36" s="37"/>
      <c r="D36" s="61"/>
      <c r="E36" s="61"/>
      <c r="F36" s="61"/>
      <c r="G36" s="61"/>
      <c r="H36" s="61"/>
      <c r="I36" s="49"/>
      <c r="J36" s="49"/>
      <c r="K36" s="49"/>
      <c r="L36" s="3"/>
      <c r="M36" s="37"/>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row>
    <row r="37" spans="1:70" s="26" customFormat="1" ht="18" customHeight="1" x14ac:dyDescent="0.25">
      <c r="A37" s="62" t="s">
        <v>23</v>
      </c>
      <c r="B37" s="63"/>
      <c r="C37" s="63"/>
      <c r="D37" s="61"/>
      <c r="E37" s="61"/>
      <c r="F37" s="61"/>
      <c r="G37" s="61"/>
      <c r="H37" s="61"/>
      <c r="I37" s="49"/>
      <c r="J37" s="49"/>
      <c r="K37" s="49"/>
      <c r="L37" s="3"/>
      <c r="M37" s="37"/>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row>
    <row r="38" spans="1:70" s="26" customFormat="1" ht="17.25" customHeight="1" thickBot="1" x14ac:dyDescent="0.3">
      <c r="D38" s="807"/>
      <c r="E38" s="807"/>
      <c r="F38" s="807"/>
      <c r="G38" s="807"/>
      <c r="H38" s="807"/>
      <c r="I38" s="807"/>
      <c r="J38" s="49"/>
      <c r="K38" s="49"/>
      <c r="L38" s="3"/>
      <c r="M38" s="37"/>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row>
    <row r="39" spans="1:70" s="26" customFormat="1" ht="15" x14ac:dyDescent="0.25">
      <c r="A39" s="37"/>
      <c r="B39" s="37"/>
      <c r="C39" s="37"/>
      <c r="D39" s="805" t="s">
        <v>69</v>
      </c>
      <c r="E39" s="806"/>
      <c r="F39" s="806"/>
      <c r="G39" s="806"/>
      <c r="H39" s="806"/>
      <c r="I39" s="806"/>
      <c r="J39" s="37"/>
      <c r="K39" s="3"/>
      <c r="L39" s="37"/>
      <c r="M39" s="37"/>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row>
    <row r="40" spans="1:70" s="26" customFormat="1" ht="15" x14ac:dyDescent="0.25">
      <c r="A40" s="37"/>
      <c r="B40" s="37"/>
      <c r="C40" s="37"/>
      <c r="D40" s="64"/>
      <c r="E40" s="65"/>
      <c r="F40" s="65"/>
      <c r="G40" s="65"/>
      <c r="H40" s="65"/>
      <c r="I40" s="65"/>
      <c r="J40" s="37"/>
      <c r="K40" s="3"/>
      <c r="L40" s="37"/>
      <c r="M40" s="37"/>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row>
    <row r="41" spans="1:70" s="26" customFormat="1" ht="15" x14ac:dyDescent="0.25">
      <c r="A41" s="3" t="s">
        <v>10</v>
      </c>
      <c r="B41" s="37"/>
      <c r="C41" s="37"/>
      <c r="D41" s="37"/>
      <c r="E41" s="37"/>
      <c r="F41" s="37"/>
      <c r="G41" s="37"/>
      <c r="H41" s="37"/>
      <c r="I41" s="3"/>
      <c r="J41" s="3"/>
      <c r="K41" s="37"/>
      <c r="L41" s="37"/>
      <c r="M41" s="37"/>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row>
    <row r="42" spans="1:70" s="26" customFormat="1" ht="15" x14ac:dyDescent="0.25">
      <c r="A42" s="37"/>
      <c r="B42" s="37"/>
      <c r="C42" s="37"/>
      <c r="D42" s="3" t="s">
        <v>29</v>
      </c>
      <c r="E42" s="3"/>
      <c r="F42" s="37"/>
      <c r="G42" s="37"/>
      <c r="H42" s="37"/>
      <c r="I42" s="3"/>
      <c r="J42" s="3"/>
      <c r="K42" s="37"/>
      <c r="L42" s="3"/>
      <c r="M42" s="3"/>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row>
    <row r="43" spans="1:70" s="26" customFormat="1" ht="15" x14ac:dyDescent="0.25">
      <c r="A43" s="37"/>
      <c r="B43" s="37"/>
      <c r="C43" s="37"/>
      <c r="D43" s="3" t="s">
        <v>11</v>
      </c>
      <c r="E43" s="3"/>
      <c r="F43" s="37"/>
      <c r="G43" s="37"/>
      <c r="H43" s="37"/>
      <c r="I43" s="3"/>
      <c r="J43" s="3"/>
      <c r="K43" s="37"/>
      <c r="L43" s="3"/>
      <c r="M43" s="3"/>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row>
    <row r="44" spans="1:70" s="26" customFormat="1" ht="15" x14ac:dyDescent="0.25">
      <c r="A44" s="37"/>
      <c r="B44" s="37"/>
      <c r="C44" s="37"/>
      <c r="D44" s="3" t="s">
        <v>30</v>
      </c>
      <c r="E44" s="3"/>
      <c r="F44" s="37"/>
      <c r="G44" s="37"/>
      <c r="H44" s="37"/>
      <c r="I44" s="3"/>
      <c r="J44" s="3"/>
      <c r="K44" s="37"/>
      <c r="L44" s="3"/>
      <c r="M44" s="3"/>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row>
    <row r="45" spans="1:70" s="26" customFormat="1" ht="15" x14ac:dyDescent="0.25">
      <c r="A45" s="37"/>
      <c r="B45" s="37"/>
      <c r="C45" s="37"/>
      <c r="D45" s="3" t="s">
        <v>31</v>
      </c>
      <c r="E45" s="3"/>
      <c r="F45" s="37"/>
      <c r="G45" s="37"/>
      <c r="H45" s="37"/>
      <c r="I45" s="37"/>
      <c r="J45" s="37"/>
      <c r="K45" s="37"/>
      <c r="L45" s="37"/>
      <c r="M45" s="37"/>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row>
    <row r="46" spans="1:70" x14ac:dyDescent="0.2">
      <c r="A46" s="5"/>
      <c r="B46" s="5"/>
      <c r="C46" s="5"/>
      <c r="D46" s="6"/>
      <c r="E46" s="6"/>
      <c r="F46" s="5"/>
      <c r="G46" s="5"/>
      <c r="H46" s="5"/>
      <c r="I46" s="5"/>
      <c r="J46" s="5"/>
      <c r="K46" s="5"/>
      <c r="L46" s="5"/>
      <c r="M46" s="5"/>
    </row>
    <row r="47" spans="1:70" x14ac:dyDescent="0.2">
      <c r="A47" s="5"/>
      <c r="B47" s="5"/>
      <c r="C47" s="5"/>
      <c r="D47" s="802" t="s">
        <v>12</v>
      </c>
      <c r="E47" s="803"/>
      <c r="F47" s="803"/>
      <c r="G47" s="803"/>
      <c r="H47" s="803"/>
      <c r="I47" s="803"/>
      <c r="J47" s="803"/>
      <c r="K47" s="804"/>
      <c r="L47" s="5"/>
      <c r="M47" s="5"/>
    </row>
    <row r="48" spans="1:70" x14ac:dyDescent="0.2">
      <c r="A48" s="5"/>
      <c r="B48" s="5"/>
      <c r="C48" s="5"/>
      <c r="D48" s="7" t="s">
        <v>13</v>
      </c>
      <c r="E48" s="8"/>
      <c r="F48" s="797"/>
      <c r="G48" s="798"/>
      <c r="H48" s="798"/>
      <c r="I48" s="798"/>
      <c r="J48" s="9"/>
      <c r="K48" s="10"/>
      <c r="L48" s="5"/>
      <c r="M48" s="5"/>
    </row>
    <row r="49" spans="1:13" x14ac:dyDescent="0.2">
      <c r="A49" s="5"/>
      <c r="B49" s="5"/>
      <c r="C49" s="5"/>
      <c r="D49" s="7" t="s">
        <v>14</v>
      </c>
      <c r="E49" s="8"/>
      <c r="F49" s="800"/>
      <c r="G49" s="801"/>
      <c r="H49" s="801"/>
      <c r="I49" s="801"/>
      <c r="J49" s="9"/>
      <c r="K49" s="10"/>
      <c r="L49" s="5"/>
      <c r="M49" s="5"/>
    </row>
    <row r="50" spans="1:13" x14ac:dyDescent="0.2">
      <c r="A50" s="5"/>
      <c r="B50" s="5"/>
      <c r="C50" s="5"/>
      <c r="D50" s="7" t="s">
        <v>15</v>
      </c>
      <c r="E50" s="8"/>
      <c r="F50" s="1"/>
      <c r="G50" s="1"/>
      <c r="H50" s="1"/>
      <c r="I50" s="1"/>
      <c r="J50" s="11"/>
      <c r="K50" s="12"/>
      <c r="L50" s="5"/>
      <c r="M50" s="5"/>
    </row>
    <row r="51" spans="1:13" x14ac:dyDescent="0.2">
      <c r="A51" s="13"/>
      <c r="B51" s="13"/>
      <c r="C51" s="13"/>
      <c r="D51" s="14" t="s">
        <v>24</v>
      </c>
      <c r="E51" s="15"/>
      <c r="F51" s="797"/>
      <c r="G51" s="798"/>
      <c r="H51" s="798"/>
      <c r="I51" s="798"/>
      <c r="J51" s="798"/>
      <c r="K51" s="799"/>
      <c r="L51" s="13"/>
      <c r="M51" s="13"/>
    </row>
    <row r="55" spans="1:13" s="27" customFormat="1" x14ac:dyDescent="0.2"/>
    <row r="56" spans="1:13" s="27" customFormat="1" x14ac:dyDescent="0.2"/>
    <row r="57" spans="1:13" s="27" customFormat="1" x14ac:dyDescent="0.2"/>
    <row r="58" spans="1:13" s="27" customFormat="1" x14ac:dyDescent="0.2"/>
    <row r="59" spans="1:13" s="27" customFormat="1" x14ac:dyDescent="0.2"/>
    <row r="60" spans="1:13" s="27" customFormat="1" x14ac:dyDescent="0.2"/>
    <row r="61" spans="1:13" s="27" customFormat="1" x14ac:dyDescent="0.2"/>
    <row r="62" spans="1:13" s="27" customFormat="1" x14ac:dyDescent="0.2"/>
    <row r="63" spans="1:13" s="27" customFormat="1" x14ac:dyDescent="0.2"/>
    <row r="64" spans="1:13" s="27" customFormat="1" x14ac:dyDescent="0.2"/>
    <row r="65" spans="1:13" s="27" customFormat="1" x14ac:dyDescent="0.2"/>
    <row r="66" spans="1:13" s="27" customFormat="1" x14ac:dyDescent="0.2"/>
    <row r="67" spans="1:13" s="27" customFormat="1" x14ac:dyDescent="0.2"/>
    <row r="68" spans="1:13" s="27" customFormat="1" x14ac:dyDescent="0.2"/>
    <row r="69" spans="1:13" x14ac:dyDescent="0.2">
      <c r="A69" s="16"/>
      <c r="B69" s="16"/>
      <c r="C69" s="16"/>
      <c r="D69" s="16"/>
      <c r="E69" s="16"/>
      <c r="F69" s="16"/>
      <c r="G69" s="16"/>
      <c r="H69" s="16"/>
      <c r="I69" s="16"/>
      <c r="J69" s="16"/>
      <c r="K69" s="16"/>
      <c r="L69" s="16"/>
      <c r="M69" s="16"/>
    </row>
    <row r="70" spans="1:13" x14ac:dyDescent="0.2">
      <c r="A70" s="16"/>
      <c r="B70" s="16"/>
      <c r="C70" s="16"/>
      <c r="D70" s="16"/>
      <c r="E70" s="16"/>
      <c r="F70" s="16"/>
      <c r="G70" s="16"/>
      <c r="H70" s="16"/>
      <c r="I70" s="16"/>
      <c r="J70" s="16"/>
      <c r="K70" s="16"/>
      <c r="L70" s="16"/>
      <c r="M70" s="16"/>
    </row>
    <row r="71" spans="1:13" x14ac:dyDescent="0.2">
      <c r="A71" s="16"/>
      <c r="B71" s="16"/>
      <c r="C71" s="16"/>
      <c r="D71" s="16"/>
      <c r="E71" s="16"/>
      <c r="F71" s="16"/>
      <c r="G71" s="16"/>
      <c r="H71" s="16"/>
      <c r="I71" s="16"/>
      <c r="J71" s="16"/>
      <c r="K71" s="16"/>
      <c r="L71" s="16"/>
      <c r="M71" s="16"/>
    </row>
    <row r="72" spans="1:13" x14ac:dyDescent="0.2">
      <c r="A72" s="16"/>
      <c r="B72" s="16"/>
      <c r="C72" s="16"/>
      <c r="D72" s="16"/>
      <c r="E72" s="16"/>
      <c r="F72" s="16"/>
      <c r="G72" s="16"/>
      <c r="H72" s="16"/>
      <c r="I72" s="16"/>
      <c r="J72" s="16"/>
      <c r="K72" s="16"/>
      <c r="L72" s="16"/>
      <c r="M72" s="16"/>
    </row>
    <row r="73" spans="1:13" x14ac:dyDescent="0.2">
      <c r="A73" s="16"/>
      <c r="B73" s="16"/>
      <c r="C73" s="16"/>
      <c r="D73" s="16"/>
      <c r="E73" s="16"/>
      <c r="F73" s="16"/>
      <c r="G73" s="16"/>
      <c r="H73" s="16"/>
      <c r="I73" s="16"/>
      <c r="J73" s="16"/>
      <c r="K73" s="16"/>
      <c r="L73" s="16"/>
      <c r="M73" s="16"/>
    </row>
    <row r="74" spans="1:13" x14ac:dyDescent="0.2">
      <c r="A74" s="16"/>
      <c r="B74" s="16"/>
      <c r="C74" s="16"/>
      <c r="D74" s="16"/>
      <c r="E74" s="16"/>
      <c r="F74" s="16"/>
      <c r="G74" s="16"/>
      <c r="H74" s="16"/>
      <c r="I74" s="16"/>
      <c r="J74" s="16"/>
      <c r="K74" s="16"/>
      <c r="L74" s="16"/>
      <c r="M74" s="16"/>
    </row>
    <row r="75" spans="1:13" x14ac:dyDescent="0.2">
      <c r="A75" s="16"/>
      <c r="B75" s="16"/>
      <c r="C75" s="16"/>
      <c r="D75" s="16"/>
      <c r="E75" s="16"/>
      <c r="F75" s="16"/>
      <c r="G75" s="16"/>
      <c r="H75" s="16"/>
      <c r="I75" s="16"/>
      <c r="J75" s="16"/>
      <c r="K75" s="16"/>
      <c r="L75" s="16"/>
      <c r="M75" s="16"/>
    </row>
    <row r="76" spans="1:13" x14ac:dyDescent="0.2">
      <c r="A76" s="16"/>
      <c r="B76" s="16"/>
      <c r="C76" s="16"/>
      <c r="D76" s="16"/>
      <c r="E76" s="16"/>
      <c r="F76" s="16"/>
      <c r="G76" s="16"/>
      <c r="H76" s="16"/>
      <c r="I76" s="16"/>
      <c r="J76" s="16"/>
      <c r="K76" s="16"/>
      <c r="L76" s="16"/>
      <c r="M76" s="16"/>
    </row>
    <row r="77" spans="1:13" x14ac:dyDescent="0.2">
      <c r="A77" s="16"/>
      <c r="B77" s="16"/>
      <c r="C77" s="16"/>
      <c r="D77" s="16"/>
      <c r="E77" s="16"/>
      <c r="F77" s="16"/>
      <c r="G77" s="16"/>
      <c r="H77" s="16"/>
      <c r="I77" s="16"/>
      <c r="J77" s="16"/>
      <c r="K77" s="16"/>
      <c r="L77" s="16"/>
      <c r="M77" s="16"/>
    </row>
    <row r="78" spans="1:13" x14ac:dyDescent="0.2">
      <c r="A78" s="16"/>
      <c r="B78" s="16"/>
      <c r="C78" s="16"/>
      <c r="D78" s="16"/>
      <c r="E78" s="16"/>
      <c r="F78" s="16"/>
      <c r="G78" s="16"/>
      <c r="H78" s="16"/>
      <c r="I78" s="16"/>
      <c r="J78" s="16"/>
      <c r="K78" s="16"/>
      <c r="L78" s="16"/>
      <c r="M78" s="16"/>
    </row>
    <row r="79" spans="1:13" x14ac:dyDescent="0.2">
      <c r="A79" s="16"/>
      <c r="B79" s="16"/>
      <c r="C79" s="16"/>
      <c r="D79" s="16"/>
      <c r="E79" s="16"/>
      <c r="F79" s="16"/>
      <c r="G79" s="16"/>
      <c r="H79" s="16"/>
      <c r="I79" s="16"/>
      <c r="J79" s="16"/>
      <c r="K79" s="16"/>
      <c r="L79" s="16"/>
      <c r="M79" s="16"/>
    </row>
    <row r="80" spans="1:13" x14ac:dyDescent="0.2">
      <c r="A80" s="16"/>
      <c r="B80" s="16"/>
      <c r="C80" s="16"/>
      <c r="D80" s="16"/>
      <c r="E80" s="16"/>
      <c r="F80" s="16"/>
      <c r="G80" s="16"/>
      <c r="H80" s="16"/>
      <c r="I80" s="16"/>
      <c r="J80" s="16"/>
      <c r="K80" s="16"/>
      <c r="L80" s="16"/>
      <c r="M80" s="16"/>
    </row>
    <row r="81" spans="1:13" x14ac:dyDescent="0.2">
      <c r="A81" s="16"/>
      <c r="B81" s="16"/>
      <c r="C81" s="16"/>
      <c r="D81" s="16"/>
      <c r="E81" s="16"/>
      <c r="F81" s="16"/>
      <c r="G81" s="16"/>
      <c r="H81" s="16"/>
      <c r="I81" s="16"/>
      <c r="J81" s="16"/>
      <c r="K81" s="16"/>
      <c r="L81" s="16"/>
      <c r="M81" s="16"/>
    </row>
    <row r="82" spans="1:13" x14ac:dyDescent="0.2">
      <c r="A82" s="16"/>
      <c r="B82" s="16"/>
      <c r="C82" s="16"/>
      <c r="D82" s="16"/>
      <c r="E82" s="16"/>
      <c r="F82" s="16"/>
      <c r="G82" s="16"/>
      <c r="H82" s="16"/>
      <c r="I82" s="16"/>
      <c r="J82" s="16"/>
      <c r="K82" s="16"/>
      <c r="L82" s="16"/>
      <c r="M82" s="16"/>
    </row>
    <row r="83" spans="1:13" x14ac:dyDescent="0.2">
      <c r="A83" s="16"/>
      <c r="B83" s="16"/>
      <c r="C83" s="16"/>
      <c r="D83" s="16"/>
      <c r="E83" s="16"/>
      <c r="F83" s="16"/>
      <c r="G83" s="16"/>
      <c r="H83" s="16"/>
      <c r="I83" s="16"/>
      <c r="J83" s="16"/>
      <c r="K83" s="16"/>
      <c r="L83" s="16"/>
      <c r="M83" s="16"/>
    </row>
    <row r="84" spans="1:13" x14ac:dyDescent="0.2">
      <c r="A84" s="16"/>
      <c r="B84" s="16"/>
      <c r="C84" s="16"/>
      <c r="D84" s="16"/>
      <c r="E84" s="16"/>
      <c r="F84" s="16"/>
      <c r="G84" s="16"/>
      <c r="H84" s="16"/>
      <c r="I84" s="16"/>
      <c r="J84" s="16"/>
      <c r="K84" s="16"/>
      <c r="L84" s="16"/>
      <c r="M84" s="16"/>
    </row>
    <row r="85" spans="1:13" x14ac:dyDescent="0.2">
      <c r="A85" s="16"/>
      <c r="B85" s="16"/>
      <c r="C85" s="16"/>
      <c r="D85" s="16"/>
      <c r="E85" s="16"/>
      <c r="F85" s="16"/>
      <c r="G85" s="16"/>
      <c r="H85" s="16"/>
      <c r="I85" s="16"/>
      <c r="J85" s="16"/>
      <c r="K85" s="16"/>
      <c r="L85" s="16"/>
      <c r="M85" s="16"/>
    </row>
    <row r="86" spans="1:13" x14ac:dyDescent="0.2">
      <c r="A86" s="16"/>
      <c r="B86" s="16"/>
      <c r="C86" s="16"/>
      <c r="D86" s="16"/>
      <c r="E86" s="16"/>
      <c r="F86" s="16"/>
      <c r="G86" s="16"/>
      <c r="H86" s="16"/>
      <c r="I86" s="16"/>
      <c r="J86" s="16"/>
      <c r="K86" s="16"/>
      <c r="L86" s="16"/>
      <c r="M86" s="16"/>
    </row>
    <row r="87" spans="1:13" x14ac:dyDescent="0.2">
      <c r="A87" s="16"/>
      <c r="B87" s="16"/>
      <c r="C87" s="16"/>
      <c r="D87" s="16"/>
      <c r="E87" s="16"/>
      <c r="F87" s="16"/>
      <c r="G87" s="16"/>
      <c r="H87" s="16"/>
      <c r="I87" s="16"/>
      <c r="J87" s="16"/>
      <c r="K87" s="16"/>
      <c r="L87" s="16"/>
      <c r="M87" s="16"/>
    </row>
    <row r="88" spans="1:13" x14ac:dyDescent="0.2">
      <c r="A88" s="16"/>
      <c r="B88" s="16"/>
      <c r="C88" s="16"/>
      <c r="D88" s="16"/>
      <c r="E88" s="16"/>
      <c r="F88" s="16"/>
      <c r="G88" s="16"/>
      <c r="H88" s="16"/>
      <c r="I88" s="16"/>
      <c r="J88" s="16"/>
      <c r="K88" s="16"/>
      <c r="L88" s="16"/>
      <c r="M88" s="16"/>
    </row>
    <row r="89" spans="1:13" x14ac:dyDescent="0.2">
      <c r="A89" s="16"/>
      <c r="B89" s="16"/>
      <c r="C89" s="16"/>
      <c r="D89" s="16"/>
      <c r="E89" s="16"/>
      <c r="F89" s="16"/>
      <c r="G89" s="16"/>
      <c r="H89" s="16"/>
      <c r="I89" s="16"/>
      <c r="J89" s="16"/>
      <c r="K89" s="16"/>
      <c r="L89" s="16"/>
      <c r="M89" s="16"/>
    </row>
    <row r="90" spans="1:13" x14ac:dyDescent="0.2">
      <c r="A90" s="16"/>
      <c r="B90" s="16"/>
      <c r="C90" s="16"/>
      <c r="D90" s="16"/>
      <c r="E90" s="16"/>
      <c r="F90" s="16"/>
      <c r="G90" s="16"/>
      <c r="H90" s="16"/>
      <c r="I90" s="16"/>
      <c r="J90" s="16"/>
      <c r="K90" s="16"/>
      <c r="L90" s="16"/>
      <c r="M90" s="16"/>
    </row>
  </sheetData>
  <customSheetViews>
    <customSheetView guid="{52CD16EA-6A0A-4D86-B11B-631248FD7960}" showGridLines="0" fitToPage="1" state="hidden">
      <selection activeCell="A5" sqref="A5:M5"/>
      <pageMargins left="0.25" right="0.25" top="0.25" bottom="0.25" header="0.5" footer="0.5"/>
      <pageSetup scale="91" orientation="portrait" r:id="rId1"/>
      <headerFooter alignWithMargins="0"/>
    </customSheetView>
  </customSheetViews>
  <mergeCells count="35">
    <mergeCell ref="A28:B28"/>
    <mergeCell ref="L1:M1"/>
    <mergeCell ref="G12:H12"/>
    <mergeCell ref="J12:K13"/>
    <mergeCell ref="D12:F12"/>
    <mergeCell ref="A5:M5"/>
    <mergeCell ref="K10:M10"/>
    <mergeCell ref="D9:H9"/>
    <mergeCell ref="D8:K8"/>
    <mergeCell ref="J9:M9"/>
    <mergeCell ref="D10:F10"/>
    <mergeCell ref="A2:M2"/>
    <mergeCell ref="A3:M3"/>
    <mergeCell ref="A4:M4"/>
    <mergeCell ref="G10:J10"/>
    <mergeCell ref="D11:M11"/>
    <mergeCell ref="C16:J16"/>
    <mergeCell ref="C17:J17"/>
    <mergeCell ref="C18:J18"/>
    <mergeCell ref="A19:B19"/>
    <mergeCell ref="C19:G19"/>
    <mergeCell ref="C30:D30"/>
    <mergeCell ref="C23:D23"/>
    <mergeCell ref="C21:D21"/>
    <mergeCell ref="I19:J19"/>
    <mergeCell ref="F51:K51"/>
    <mergeCell ref="F48:I48"/>
    <mergeCell ref="F49:I49"/>
    <mergeCell ref="D47:K47"/>
    <mergeCell ref="D39:I39"/>
    <mergeCell ref="E35:L35"/>
    <mergeCell ref="C32:D32"/>
    <mergeCell ref="F34:K34"/>
    <mergeCell ref="D34:E34"/>
    <mergeCell ref="D38:I38"/>
  </mergeCells>
  <phoneticPr fontId="9" type="noConversion"/>
  <pageMargins left="0.25" right="0.25" top="0.25" bottom="0.25" header="0.5" footer="0.5"/>
  <pageSetup scale="91" orientation="portrait" r:id="rId2"/>
  <headerFooter alignWithMargins="0"/>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Applicant Information Page</vt:lpstr>
      <vt:lpstr>Rules &amp; Information Page</vt:lpstr>
      <vt:lpstr> Retrofit Project Worksheet</vt:lpstr>
      <vt:lpstr>Lighting Retrofit Savings calc</vt:lpstr>
      <vt:lpstr>NC Lighting Savings Calc</vt:lpstr>
      <vt:lpstr>Payment Request</vt:lpstr>
      <vt:lpstr>' Retrofit Project Worksheet'!Print_Area</vt:lpstr>
      <vt:lpstr>'Applicant Information Page'!Print_Area</vt:lpstr>
      <vt:lpstr>'Lighting Retrofit Savings calc'!Print_Area</vt:lpstr>
      <vt:lpstr>'NC Lighting Savings Calc'!Print_Area</vt:lpstr>
      <vt:lpstr>'Payment Request'!Print_Area</vt:lpstr>
      <vt:lpstr>'Rules &amp; Information Page'!Print_Area</vt:lpstr>
      <vt:lpstr>Yes</vt:lpstr>
    </vt:vector>
  </TitlesOfParts>
  <Company>Great River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knelson1 - ITKNELSONM2</dc:creator>
  <cp:lastModifiedBy>Bob Miller, Key Accounts Exec.</cp:lastModifiedBy>
  <cp:lastPrinted>2019-12-31T18:57:06Z</cp:lastPrinted>
  <dcterms:created xsi:type="dcterms:W3CDTF">2008-12-16T16:08:34Z</dcterms:created>
  <dcterms:modified xsi:type="dcterms:W3CDTF">2022-01-06T15:36:44Z</dcterms:modified>
</cp:coreProperties>
</file>